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workbookProtection workbookPassword="A6D1" lockStructure="1"/>
  <bookViews>
    <workbookView xWindow="0" yWindow="60" windowWidth="15330" windowHeight="6510" activeTab="6"/>
  </bookViews>
  <sheets>
    <sheet name="Bia" sheetId="5" r:id="rId1"/>
    <sheet name="PL 1.1" sheetId="2" r:id="rId2"/>
    <sheet name="PL 1.2" sheetId="9" r:id="rId3"/>
    <sheet name="PL 1.3" sheetId="8" r:id="rId4"/>
    <sheet name="PL 1.4" sheetId="10" r:id="rId5"/>
    <sheet name="PL 1.5" sheetId="11" r:id="rId6"/>
    <sheet name="PL 2" sheetId="4" r:id="rId7"/>
    <sheet name="Sheet4" sheetId="12" state="hidden" r:id="rId8"/>
    <sheet name="CODE" sheetId="7" state="hidden" r:id="rId9"/>
  </sheets>
  <definedNames>
    <definedName name="CONGLAP">"Rectangle 175"</definedName>
    <definedName name="MaTS">Bia!$K$10</definedName>
    <definedName name="NganhChon">CODE!$L$2:$L$37</definedName>
    <definedName name="NganhCQ">'PL 2'!$B$13:$J$18</definedName>
    <definedName name="NganhList">CODE!$L$2:$M$37</definedName>
    <definedName name="NganhLT_VLVH">'PL 2'!$B$30:$J$35</definedName>
    <definedName name="NganhLTCQ">'PL 2'!$B$21:$J$26</definedName>
    <definedName name="PL01_1_01">'PL 1.1'!$C$5:$C$10</definedName>
    <definedName name="PL01_1_02">'PL 1.1'!$D$5:$D$10</definedName>
    <definedName name="PL01_1_03">'PL 1.1'!$E$5:$E$10</definedName>
    <definedName name="PL01_1_04">'PL 1.1'!$F$5:$F$10</definedName>
    <definedName name="PL01_1_05">'PL 1.1'!$G$5:$G$10</definedName>
    <definedName name="PL01_1_06">'PL 1.1'!$H$5:$H$10</definedName>
    <definedName name="PL01_1_07">'PL 1.1'!$I$5:$I$10</definedName>
    <definedName name="PL01_2_01">'PL 1.2'!$C$5:$C$10</definedName>
    <definedName name="PL01_2_02">'PL 1.2'!$D$5:$D$10</definedName>
    <definedName name="PL01_2_03">'PL 1.2'!$E$5:$E$10</definedName>
    <definedName name="PL01_2_04">'PL 1.2'!$F$5:$F$10</definedName>
    <definedName name="PL01_2_05">'PL 1.2'!$G$5:$G$10</definedName>
    <definedName name="PL01_2_06">'PL 1.2'!$H$5:$H$10</definedName>
    <definedName name="PL01_2_07">'PL 1.2'!$I$5:$I$10</definedName>
    <definedName name="PL01_3_01">'PL 1.3'!$D$4:$H$5</definedName>
    <definedName name="PL01_3_02">'PL 1.3'!$D$5:$H$6</definedName>
    <definedName name="PL01_3_03">'PL 1.3'!$D$6:$H$7</definedName>
    <definedName name="PL01_3_04">'PL 1.3'!$D$7:$H$8</definedName>
    <definedName name="PL01_3_05">'PL 1.3'!$D$8:$H$9</definedName>
    <definedName name="PL01_3_06">'PL 1.3'!$D$9:$H$10</definedName>
    <definedName name="PL01_3_07">'PL 1.3'!$D$10:$H$11</definedName>
    <definedName name="PL01_4_01">'PL 1.4'!$I$4:$N$5</definedName>
    <definedName name="PL01_5_01">'PL 1.5'!$K$4:$K$7</definedName>
    <definedName name="PL02_01">Sheet4!$A$1:$A$20</definedName>
    <definedName name="PL02_02">Sheet4!$B$1:$B$20</definedName>
    <definedName name="PL02_03">Sheet4!$C$1:$C$20</definedName>
    <definedName name="PL02_04">Sheet4!$D$1:$D$20</definedName>
    <definedName name="PL02_05">Sheet4!$E$1:$E$20</definedName>
    <definedName name="PL02_06">Sheet4!$F$1:$F$20</definedName>
    <definedName name="PL02_07">Sheet4!$G$1:$G$20</definedName>
    <definedName name="_xlnm.Print_Area" localSheetId="0">Bia!$B$1:$K$25</definedName>
    <definedName name="TenTruong">Bia!$C$10</definedName>
    <definedName name="THONG_TIN">CODE!$F$1:$G$5</definedName>
    <definedName name="TRUONG_CHON">CODE!$A$2:$A$203</definedName>
    <definedName name="TRUONG_LIST">CODE!$A$2:$B$203</definedName>
  </definedNames>
  <calcPr calcId="144525"/>
</workbook>
</file>

<file path=xl/calcChain.xml><?xml version="1.0" encoding="utf-8"?>
<calcChain xmlns="http://schemas.openxmlformats.org/spreadsheetml/2006/main">
  <c r="A1" i="11" l="1"/>
  <c r="A1" i="10"/>
  <c r="A1" i="8"/>
  <c r="A1" i="9"/>
  <c r="A1" i="2"/>
  <c r="B32" i="4"/>
  <c r="B33" i="4"/>
  <c r="B34" i="4"/>
  <c r="B35" i="4"/>
  <c r="B36" i="4"/>
  <c r="B31" i="4"/>
  <c r="B15" i="4"/>
  <c r="B16" i="4"/>
  <c r="B17" i="4"/>
  <c r="B18" i="4"/>
  <c r="B14" i="4"/>
  <c r="B23" i="4"/>
  <c r="B24" i="4"/>
  <c r="B25" i="4"/>
  <c r="B26" i="4"/>
  <c r="B27" i="4"/>
  <c r="B22" i="4"/>
  <c r="G2" i="7"/>
  <c r="G20" i="12"/>
  <c r="F20" i="12"/>
  <c r="E20" i="12"/>
  <c r="D20" i="12"/>
  <c r="C20" i="12"/>
  <c r="B20" i="12"/>
  <c r="A20" i="12"/>
  <c r="G19" i="12"/>
  <c r="F19" i="12"/>
  <c r="E19" i="12"/>
  <c r="D19" i="12"/>
  <c r="C19" i="12"/>
  <c r="B19" i="12"/>
  <c r="A19" i="12"/>
  <c r="G18" i="12"/>
  <c r="F18" i="12"/>
  <c r="E18" i="12"/>
  <c r="D18" i="12"/>
  <c r="C18" i="12"/>
  <c r="B18" i="12"/>
  <c r="A18" i="12"/>
  <c r="G17" i="12"/>
  <c r="F17" i="12"/>
  <c r="E17" i="12"/>
  <c r="D17" i="12"/>
  <c r="C17" i="12"/>
  <c r="B17" i="12"/>
  <c r="A17" i="12"/>
  <c r="G16" i="12"/>
  <c r="F16" i="12"/>
  <c r="E16" i="12"/>
  <c r="D16" i="12"/>
  <c r="C16" i="12"/>
  <c r="B16" i="12"/>
  <c r="A16" i="12"/>
  <c r="G15" i="12"/>
  <c r="F15" i="12"/>
  <c r="E15" i="12"/>
  <c r="D15" i="12"/>
  <c r="C15" i="12"/>
  <c r="B15" i="12"/>
  <c r="A15" i="12"/>
  <c r="G14" i="12"/>
  <c r="F14" i="12"/>
  <c r="E14" i="12"/>
  <c r="D14" i="12"/>
  <c r="C14" i="12"/>
  <c r="B14" i="12"/>
  <c r="A14" i="12"/>
  <c r="G13" i="12"/>
  <c r="F13" i="12"/>
  <c r="E13" i="12"/>
  <c r="D13" i="12"/>
  <c r="C13" i="12"/>
  <c r="B13" i="12"/>
  <c r="A13" i="12"/>
  <c r="G12" i="12"/>
  <c r="F12" i="12"/>
  <c r="E12" i="12"/>
  <c r="D12" i="12"/>
  <c r="C12" i="12"/>
  <c r="B12" i="12"/>
  <c r="A12" i="12"/>
  <c r="G11" i="12"/>
  <c r="F11" i="12"/>
  <c r="E11" i="12"/>
  <c r="D11" i="12"/>
  <c r="C11" i="12"/>
  <c r="B11" i="12"/>
  <c r="A11" i="12"/>
  <c r="G10" i="12"/>
  <c r="F10" i="12"/>
  <c r="E10" i="12"/>
  <c r="D10" i="12"/>
  <c r="C10" i="12"/>
  <c r="B10" i="12"/>
  <c r="A10" i="12"/>
  <c r="G9" i="12"/>
  <c r="F9" i="12"/>
  <c r="E9" i="12"/>
  <c r="D9" i="12"/>
  <c r="C9" i="12"/>
  <c r="B9" i="12"/>
  <c r="A9" i="12"/>
  <c r="G8" i="12"/>
  <c r="F8" i="12"/>
  <c r="E8" i="12"/>
  <c r="D8" i="12"/>
  <c r="C8" i="12"/>
  <c r="B8" i="12"/>
  <c r="A8" i="12"/>
  <c r="G7" i="12"/>
  <c r="F7" i="12"/>
  <c r="E7" i="12"/>
  <c r="D7" i="12"/>
  <c r="C7" i="12"/>
  <c r="B7" i="12"/>
  <c r="A7" i="12"/>
  <c r="G6" i="12"/>
  <c r="F6" i="12"/>
  <c r="E6" i="12"/>
  <c r="D6" i="12"/>
  <c r="C6" i="12"/>
  <c r="B6" i="12"/>
  <c r="A6" i="12"/>
  <c r="G5" i="12"/>
  <c r="F5" i="12"/>
  <c r="E5" i="12"/>
  <c r="D5" i="12"/>
  <c r="C5" i="12"/>
  <c r="B5" i="12"/>
  <c r="A5" i="12"/>
  <c r="G4" i="12"/>
  <c r="F4" i="12"/>
  <c r="E4" i="12"/>
  <c r="D4" i="12"/>
  <c r="C4" i="12"/>
  <c r="B4" i="12"/>
  <c r="A4" i="12"/>
  <c r="G3" i="12"/>
  <c r="F3" i="12"/>
  <c r="E3" i="12"/>
  <c r="D3" i="12"/>
  <c r="C3" i="12"/>
  <c r="B3" i="12"/>
  <c r="A3" i="12"/>
  <c r="G2" i="12"/>
  <c r="F2" i="12"/>
  <c r="E2" i="12"/>
  <c r="D2" i="12"/>
  <c r="C2" i="12"/>
  <c r="B2" i="12"/>
  <c r="A2" i="12"/>
  <c r="K7" i="11"/>
  <c r="K6" i="11"/>
  <c r="K5" i="11"/>
  <c r="M5" i="10"/>
  <c r="L5" i="10"/>
  <c r="K5" i="10"/>
  <c r="J5" i="10"/>
  <c r="I5" i="10"/>
  <c r="F5" i="10"/>
  <c r="N5" i="10" s="1"/>
  <c r="E12" i="8"/>
  <c r="F12" i="8"/>
  <c r="G12" i="8"/>
  <c r="H12" i="8"/>
  <c r="D12" i="8"/>
  <c r="G3" i="7"/>
  <c r="A1" i="4"/>
  <c r="G5" i="7" l="1"/>
</calcChain>
</file>

<file path=xl/sharedStrings.xml><?xml version="1.0" encoding="utf-8"?>
<sst xmlns="http://schemas.openxmlformats.org/spreadsheetml/2006/main" count="591" uniqueCount="503">
  <si>
    <t>Đại học</t>
  </si>
  <si>
    <t>Cao đẳng</t>
  </si>
  <si>
    <t>Chính quy</t>
  </si>
  <si>
    <t>Giáo sư</t>
  </si>
  <si>
    <t>Phó Giáo sư</t>
  </si>
  <si>
    <t>Tiến sĩ</t>
  </si>
  <si>
    <t>Thạc sĩ</t>
  </si>
  <si>
    <t>Hạng mục</t>
  </si>
  <si>
    <t>Phụ lục 2</t>
  </si>
  <si>
    <t>TT</t>
  </si>
  <si>
    <t>Năm học:</t>
  </si>
  <si>
    <r>
      <t>Đơn vị báo cáo:</t>
    </r>
    <r>
      <rPr>
        <sz val="11"/>
        <rFont val="Times New Roman"/>
        <family val="1"/>
      </rPr>
      <t/>
    </r>
  </si>
  <si>
    <t>Mã tuyển sinh:</t>
  </si>
  <si>
    <t>Địa chỉ:</t>
  </si>
  <si>
    <t>Cơ quan chủ quản :</t>
  </si>
  <si>
    <r>
      <t>Họ và tên hiệu trưởng:</t>
    </r>
    <r>
      <rPr>
        <sz val="11"/>
        <rFont val="Times New Roman"/>
        <family val="1"/>
      </rPr>
      <t xml:space="preserve">.................................................................. </t>
    </r>
    <r>
      <rPr>
        <b/>
        <sz val="11"/>
        <rFont val="Times New Roman"/>
        <family val="1"/>
      </rPr>
      <t xml:space="preserve">  </t>
    </r>
  </si>
  <si>
    <t xml:space="preserve">giới tính:      Nam                    nữ        </t>
  </si>
  <si>
    <t>Họ và tên cán bộ thống kê tổng hợp:</t>
  </si>
  <si>
    <t>Bộ/ngành chủ quản (đơn vị trường trực thuộc)</t>
  </si>
  <si>
    <t>Thời gian nhận báo cáo:  ngày 31 tháng 12  hàng năm</t>
  </si>
  <si>
    <t>ĐĂNG KÝ CHỈ TIÊU TUYỂN SINH</t>
  </si>
  <si>
    <t>BKA</t>
  </si>
  <si>
    <t>Cấu hình</t>
  </si>
  <si>
    <t>ma_truong</t>
  </si>
  <si>
    <t>CL</t>
  </si>
  <si>
    <t>CapHoc</t>
  </si>
  <si>
    <t>a1b2c3d4e5f6g7</t>
  </si>
  <si>
    <t>MaTruong</t>
  </si>
  <si>
    <t>1. MIỀN NÚI PHÍA BẮC</t>
  </si>
  <si>
    <t>2. ĐỒNG BẰNG SÔNG HỒNG</t>
  </si>
  <si>
    <t>3. BẮC TRUNG BỘ</t>
  </si>
  <si>
    <t>4. DUYÊN HẢI NAM TRUNG BỘ</t>
  </si>
  <si>
    <t>5. TÂY NGUYÊN</t>
  </si>
  <si>
    <t>6. ĐÔNG NAM BỘ</t>
  </si>
  <si>
    <t>7. ĐỒNG BẰNG SÔNG CỬU LONG</t>
  </si>
  <si>
    <t>MaTS</t>
  </si>
  <si>
    <t>STT</t>
  </si>
  <si>
    <t>Loại chí tiêu</t>
  </si>
  <si>
    <t>Khối ngành đào tạo</t>
  </si>
  <si>
    <t>Khối ngành I</t>
  </si>
  <si>
    <t>Khối ngành II</t>
  </si>
  <si>
    <t>Khối ngành III</t>
  </si>
  <si>
    <t>Khối ngành IV</t>
  </si>
  <si>
    <t>Khối ngành V</t>
  </si>
  <si>
    <t>Khối ngành VI</t>
  </si>
  <si>
    <t>Khối ngành VII</t>
  </si>
  <si>
    <t>Sau đại học</t>
  </si>
  <si>
    <t>Liên thông CQ</t>
  </si>
  <si>
    <t>Bằng 2 CQ</t>
  </si>
  <si>
    <t>Trung cấp</t>
  </si>
  <si>
    <t>Khối ngành</t>
  </si>
  <si>
    <t>Tổng số</t>
  </si>
  <si>
    <t>Tổng giảng viên quy đổi</t>
  </si>
  <si>
    <t>Diện tích sàn xây dựng (m2)</t>
  </si>
  <si>
    <t>1. Hội trường, giảng đường, phòng học các loại</t>
  </si>
  <si>
    <t>2. Thư viện, trung tâm học liệu</t>
  </si>
  <si>
    <t>3. Phòng thí nghiệm, phòng thực hành, nhà tập đa năng, xưởng thực tập</t>
  </si>
  <si>
    <t>Liên thông VLVH</t>
  </si>
  <si>
    <t>Bằng 2 VLVH</t>
  </si>
  <si>
    <t>VLVH</t>
  </si>
  <si>
    <t>Từ xa</t>
  </si>
  <si>
    <t>Chỉ tiêu</t>
  </si>
  <si>
    <t>ĐẠI HỌC THÁI NGUYÊN</t>
  </si>
  <si>
    <t>ĐHTN</t>
  </si>
  <si>
    <t>TRƯỜNG ĐẠI HỌC CÔNG NGHIỆP QUẢNG NINH</t>
  </si>
  <si>
    <t>DDM</t>
  </si>
  <si>
    <t>TRƯỜNG ĐẠI HỌC CÔNG NGHIỆP VIỆT TRÌ</t>
  </si>
  <si>
    <t>VUI</t>
  </si>
  <si>
    <t>TRƯỜNG ĐẠI HỌC HOÀ BÌNH</t>
  </si>
  <si>
    <t>HBU</t>
  </si>
  <si>
    <t>TRƯỜNG ĐẠI HỌC HÙNG VƯƠNG</t>
  </si>
  <si>
    <t>THV</t>
  </si>
  <si>
    <t>TRƯỜNG ĐẠI HỌC TÂN TRÀO</t>
  </si>
  <si>
    <t>TQU</t>
  </si>
  <si>
    <t>TRƯỜNG ĐẠI HỌC NÔNG LÂM BẮC GIANG</t>
  </si>
  <si>
    <t>DBG</t>
  </si>
  <si>
    <t>TRƯỜNG ĐẠI HỌC TÂY BẮC</t>
  </si>
  <si>
    <t>TTB</t>
  </si>
  <si>
    <t>TRƯỜNG ĐẠI HỌC VIỆT BẮC</t>
  </si>
  <si>
    <t>DVB</t>
  </si>
  <si>
    <t>ĐẠI HỌC QUỐC GIA HÀ NỘI</t>
  </si>
  <si>
    <t>ĐHQGHN</t>
  </si>
  <si>
    <t>HỌC VIỆN ÂM NHẠC QUỐC GIA VIỆT NAM</t>
  </si>
  <si>
    <t>NVH</t>
  </si>
  <si>
    <t>HỌC VIỆN BÁO CHÍ VÀ TUYÊN TRUYỀN</t>
  </si>
  <si>
    <t>HBT</t>
  </si>
  <si>
    <t>HỌC VIỆN CHÍNH SÁCH VÀ PHÁT TRIỂN</t>
  </si>
  <si>
    <t>HCP</t>
  </si>
  <si>
    <t>HỌC VIỆN CHÍNH TRỊ - HÀNH CHÍNH KHU VỰC I</t>
  </si>
  <si>
    <t>HVCTHCK1</t>
  </si>
  <si>
    <t>HỌC VIỆN CHÍNH TRỊ - HÀNH CHÍNH QUỐC GIA HỒ CHÍ MINH</t>
  </si>
  <si>
    <t>HCH</t>
  </si>
  <si>
    <t>HỌC VIỆN CÔNG NGHỆ BƯU CHÍNH VIỄN THÔNG</t>
  </si>
  <si>
    <t>BVH</t>
  </si>
  <si>
    <t>HỌC VIỆN HÀNH CHÍNH</t>
  </si>
  <si>
    <t>HỌC VIỆN KHOA HỌC XÃ HỘI</t>
  </si>
  <si>
    <t>DHNI47</t>
  </si>
  <si>
    <t>HỌC VIỆN KỸ THUẬT MẬT MÃ</t>
  </si>
  <si>
    <t>KMA</t>
  </si>
  <si>
    <t>HỌC VIỆN NGÂN HÀNG</t>
  </si>
  <si>
    <t>NHH</t>
  </si>
  <si>
    <t>HỌC VIỆN NGOẠI GIAO</t>
  </si>
  <si>
    <t xml:space="preserve">HQT </t>
  </si>
  <si>
    <t>HỌC VIỆN PHỤ NỮ VIỆT NAM</t>
  </si>
  <si>
    <t>HPN</t>
  </si>
  <si>
    <t>HỌC VIỆN QUẢN LÝ GIÁO DỤC</t>
  </si>
  <si>
    <t>HVQ</t>
  </si>
  <si>
    <t>HỌC VIỆN TÀI CHÍNH</t>
  </si>
  <si>
    <t>HTC</t>
  </si>
  <si>
    <t>HỌC VIỆN THANH THIẾU NIÊN VIỆT NAM</t>
  </si>
  <si>
    <t>HTN</t>
  </si>
  <si>
    <t>HỌC VIỆN Y DƯỢC HỌC CỔ TRUYỀN VIỆT NAM</t>
  </si>
  <si>
    <t>HYD</t>
  </si>
  <si>
    <t>TRƯỜNG ĐẠI HỌC BÁCH KHOA HÀ NỘI</t>
  </si>
  <si>
    <t>TRƯỜNG ĐẠI HỌC CHU VĂN AN</t>
  </si>
  <si>
    <t>DCA</t>
  </si>
  <si>
    <t>TRƯỜNG ĐẠI HỌC CÔNG ĐOÀN</t>
  </si>
  <si>
    <t>LDA</t>
  </si>
  <si>
    <t>TRƯỜNG ĐẠI HỌC CÔNG NGHỆ ĐÔNG Á</t>
  </si>
  <si>
    <t>DDA</t>
  </si>
  <si>
    <t>TRƯỜNG ĐẠI HỌC CÔNG NGHỆ GIAO THÔNG VẬN TẢI</t>
  </si>
  <si>
    <t>GTA</t>
  </si>
  <si>
    <t>TRƯỜNG ĐẠI HỌC CÔNG NGHỆ VÀ QUẢN LÝ HỮU NGHỊ</t>
  </si>
  <si>
    <t>DCQ</t>
  </si>
  <si>
    <t>TRƯỜNG ĐẠI HỌC CÔNG NGHIỆP HÀ NỘI</t>
  </si>
  <si>
    <t>DCN</t>
  </si>
  <si>
    <t>TRƯỜNG ĐẠI HỌC CÔNG NGHIỆP VIỆT - HUNG</t>
  </si>
  <si>
    <t>VHD</t>
  </si>
  <si>
    <t>TRƯỜNG ĐẠI HỌC ĐẠI NAM</t>
  </si>
  <si>
    <t>DDN</t>
  </si>
  <si>
    <t>TRƯỜNG ĐẠI HỌC DÂN LẬP HẢI PHÒNG</t>
  </si>
  <si>
    <t>DHP</t>
  </si>
  <si>
    <t>TRƯỜNG ĐẠI HỌC DẦU KHÍ VIỆT NAM</t>
  </si>
  <si>
    <t>PVU</t>
  </si>
  <si>
    <t>TRƯỜNG ĐẠI HỌC ĐIỆN LỰC</t>
  </si>
  <si>
    <t>DDL</t>
  </si>
  <si>
    <t>TRƯỜNG ĐẠI HỌC ĐIỀU DƯỠNG NAM ĐỊNH</t>
  </si>
  <si>
    <t>YDD</t>
  </si>
  <si>
    <t>TRƯỜNG ĐẠI HỌC ĐÔNG ĐÔ</t>
  </si>
  <si>
    <t>DDD</t>
  </si>
  <si>
    <t>TRƯỜNG ĐẠI HỌC DƯỢC HÀ NỘI</t>
  </si>
  <si>
    <t>DKH</t>
  </si>
  <si>
    <t>TRƯỜNG ĐẠI HỌC FPT</t>
  </si>
  <si>
    <t>FPT</t>
  </si>
  <si>
    <t>TRƯỜNG ĐẠI HỌC GIAO THÔNG VẬN TẢI</t>
  </si>
  <si>
    <t>GHA</t>
  </si>
  <si>
    <t>TRƯỜNG ĐẠI HỌC HÀ HOA TIÊN</t>
  </si>
  <si>
    <t>DHH</t>
  </si>
  <si>
    <t>TRƯỜNG ĐẠI HỌC HÀ NỘI</t>
  </si>
  <si>
    <t>NHF</t>
  </si>
  <si>
    <t>TRƯỜNG ĐẠI HỌC HẢI PHÒNG</t>
  </si>
  <si>
    <t>THP</t>
  </si>
  <si>
    <t>TRƯỜNG ĐẠI HỌC HÀNG HẢI</t>
  </si>
  <si>
    <t>HHA</t>
  </si>
  <si>
    <t>TRƯỜNG ĐẠI HỌC HOA LƯ</t>
  </si>
  <si>
    <t>DNB</t>
  </si>
  <si>
    <t>TRƯỜNG ĐẠI HỌC KHOA HỌC VÀ CÔNG NGHỆ HÀ NỘI</t>
  </si>
  <si>
    <t>USTH</t>
  </si>
  <si>
    <t>TRƯỜNG ĐẠI HỌC KIỂM SÁT HÀ NỘI</t>
  </si>
  <si>
    <t xml:space="preserve">DKS </t>
  </si>
  <si>
    <t>TRƯỜNG ĐẠI HỌC KIẾN TRÚC HÀ NỘI</t>
  </si>
  <si>
    <t>KTA</t>
  </si>
  <si>
    <t>TRƯỜNG ĐẠI HỌC KINH BẮC</t>
  </si>
  <si>
    <t>UKB</t>
  </si>
  <si>
    <t>TRƯỜNG ĐẠI HỌC KINH DOANH VÀ CÔNG NGHỆ HÀ NỘI</t>
  </si>
  <si>
    <t>DQK</t>
  </si>
  <si>
    <t>TRƯỜNG ĐẠI HỌC KINH TẾ KỸ THUẬT CÔNG NGHIỆP</t>
  </si>
  <si>
    <t>KTTTCNHN</t>
  </si>
  <si>
    <t>TRƯỜNG ĐẠI HỌC KINH TẾ KỸ THUẬT HẢI DƯƠNG</t>
  </si>
  <si>
    <t>DKY</t>
  </si>
  <si>
    <t>TRƯỜNG ĐẠI HỌC KINH TẾ QUỐC DÂN</t>
  </si>
  <si>
    <t>KHA</t>
  </si>
  <si>
    <t>TRƯỜNG ĐẠI HỌC KỸ THUẬT Y TẾ HẢI DƯƠNG</t>
  </si>
  <si>
    <t>TRƯỜNG ĐẠI HỌC LÂM NGHIỆP</t>
  </si>
  <si>
    <t>LNH</t>
  </si>
  <si>
    <t>TRƯỜNG ĐẠI HỌC LAO ĐỘNG - XÃ HỘI</t>
  </si>
  <si>
    <t>DLX</t>
  </si>
  <si>
    <t>TRƯỜNG ĐẠI HỌC LUẬT HÀ NỘI</t>
  </si>
  <si>
    <t>LPH</t>
  </si>
  <si>
    <t>TRƯỜNG ĐẠI HỌC LƯƠNG THẾ VINH</t>
  </si>
  <si>
    <t>DTV</t>
  </si>
  <si>
    <t>TRƯỜNG ĐẠI HỌC MỎ ĐỊA CHẤT</t>
  </si>
  <si>
    <t>MDA</t>
  </si>
  <si>
    <t>TRƯỜNG ĐẠI HỌC MỸ THUẬT CÔNG NGHIỆP</t>
  </si>
  <si>
    <t>MTC</t>
  </si>
  <si>
    <t>TRƯỜNG ĐẠI HỌC MỸ THUẬT CÔNG NGHIỆP Á CHÂU</t>
  </si>
  <si>
    <t>MCA</t>
  </si>
  <si>
    <t>TRƯỜNG ĐẠI HỌC MỸ THUẬT VIỆT NAM</t>
  </si>
  <si>
    <t>MTH</t>
  </si>
  <si>
    <t>TRƯỜNG ĐẠI HỌC NGOẠI THƯƠNG</t>
  </si>
  <si>
    <t>NTH</t>
  </si>
  <si>
    <t>TRƯỜNG ĐẠI HỌC NGUYỄN TRÃI</t>
  </si>
  <si>
    <t>NTU</t>
  </si>
  <si>
    <t>TRƯỜNG ĐẠI HỌC NỘI VỤ HÀ NỘI</t>
  </si>
  <si>
    <t>DNV</t>
  </si>
  <si>
    <t>TRƯỜNG ĐẠI HỌC NÔNG NGHIỆP HÀ NỘI</t>
  </si>
  <si>
    <t xml:space="preserve">HVN </t>
  </si>
  <si>
    <t>TRƯỜNG ĐẠI HỌC PHƯƠNG ĐÔNG</t>
  </si>
  <si>
    <t>DPD</t>
  </si>
  <si>
    <t>TRƯỜNG ĐẠI HỌC QUỐC TẾ BẮC HÀ</t>
  </si>
  <si>
    <t>DBH</t>
  </si>
  <si>
    <t>TRƯỜNG ĐẠI HỌC SÂN KHẤU ĐIỆN ẢNH HÀ NỘI</t>
  </si>
  <si>
    <t>VH18</t>
  </si>
  <si>
    <t>TRƯỜNG ĐẠI HỌC SAO ĐỎ</t>
  </si>
  <si>
    <t>SDU</t>
  </si>
  <si>
    <t>TRƯỜNG ĐẠI HỌC SƯ PHẠM HÀ NỘI</t>
  </si>
  <si>
    <t>SPH</t>
  </si>
  <si>
    <t>TRƯỜNG ĐẠI HỌC SƯ PHẠM HÀ NỘI 2</t>
  </si>
  <si>
    <t>SP2</t>
  </si>
  <si>
    <t>TRƯỜNG ĐẠI HỌC SƯ PHẠM KỸ THUẬT HƯNG YÊN</t>
  </si>
  <si>
    <t>SKH</t>
  </si>
  <si>
    <t>TRƯỜNG ĐẠI HỌC SƯ PHẠM KỸ THUẬT NAM ĐỊNH</t>
  </si>
  <si>
    <t>SKN</t>
  </si>
  <si>
    <t>TRƯỜNG ĐẠI HỌC SƯ PHẠM NGHỆ THUẬT TRUNG ƯƠNG</t>
  </si>
  <si>
    <t>GNT</t>
  </si>
  <si>
    <t>TRƯỜNG ĐẠI HỌC SƯ PHẠM THỂ DỤC THỂ THAO HÀ NỘI</t>
  </si>
  <si>
    <t>TDH</t>
  </si>
  <si>
    <t>TRƯỜNG ĐẠI HỌC TÀI CHÍNH – NGÂN HÀNG HÀ NỘI</t>
  </si>
  <si>
    <t>FBU</t>
  </si>
  <si>
    <t>TRƯỜNG ĐẠI HỌC TÀI CHÍNH - QUẢN TRỊ KINH DOANH</t>
  </si>
  <si>
    <t>DFA</t>
  </si>
  <si>
    <t>TRƯỜNG ĐẠI HỌC TÀI NGUYÊN VÀ MÔI TRƯỜNG HÀ NỘI</t>
  </si>
  <si>
    <t>DMT</t>
  </si>
  <si>
    <t>TRƯỜNG ĐẠI HỌC THÁI BÌNH</t>
  </si>
  <si>
    <t>DTB</t>
  </si>
  <si>
    <t>TRƯỜNG ĐẠI HỌC THĂNG LONG</t>
  </si>
  <si>
    <t xml:space="preserve">DTL </t>
  </si>
  <si>
    <t>TRƯỜNG ĐẠI HỌC THÀNH ĐÔ</t>
  </si>
  <si>
    <t>TDD</t>
  </si>
  <si>
    <t>TRƯỜNG ĐẠI HỌC THÀNH ĐÔNG</t>
  </si>
  <si>
    <t>DDB</t>
  </si>
  <si>
    <t>TRƯỜNG ĐẠI HỌC THÀNH TÂY</t>
  </si>
  <si>
    <t>DTA</t>
  </si>
  <si>
    <t>TRƯỜNG ĐẠI HỌC THỂ DỤC THỂ THAO BẮC NINH</t>
  </si>
  <si>
    <t>TDB</t>
  </si>
  <si>
    <t>TRƯỜNG ĐẠI HỌC THƯƠNG MẠI</t>
  </si>
  <si>
    <t>TMA</t>
  </si>
  <si>
    <t>TRƯỜNG ĐẠI HỌC THUỶ LỢI</t>
  </si>
  <si>
    <t>TLA</t>
  </si>
  <si>
    <t>TRƯỜNG ĐẠI HỌC TRƯNG VƯƠNG</t>
  </si>
  <si>
    <t>DVP</t>
  </si>
  <si>
    <t>TRƯỜNG ĐẠI HỌC VĂN HOÁ HÀ NỘI</t>
  </si>
  <si>
    <t>HUC</t>
  </si>
  <si>
    <t>TRƯỜNG ĐẠI HỌC XÂY DỰNG</t>
  </si>
  <si>
    <t>XDA</t>
  </si>
  <si>
    <t>TRƯỜNG ĐẠI HỌC Y HÀ NỘI</t>
  </si>
  <si>
    <t>YHB</t>
  </si>
  <si>
    <t>TRƯỜNG ĐẠI HỌC Y HẢI PHÒNG</t>
  </si>
  <si>
    <t>YPB</t>
  </si>
  <si>
    <t>TRƯỜNG ĐẠI HỌC Y TẾ CÔNG CỘNG</t>
  </si>
  <si>
    <t>YTC</t>
  </si>
  <si>
    <t>TRƯỜNG ĐẠI HỌC Y THÁI BÌNH</t>
  </si>
  <si>
    <t>YTB</t>
  </si>
  <si>
    <t>VIỆN ĐẠI HỌC MỞ HÀ NỘI</t>
  </si>
  <si>
    <t>MHN</t>
  </si>
  <si>
    <t>ĐẠI HỌC HUẾ</t>
  </si>
  <si>
    <t>ĐHHUE</t>
  </si>
  <si>
    <t>HỌC VIỆN ÂM NHẠC HUẾ</t>
  </si>
  <si>
    <t>HVA</t>
  </si>
  <si>
    <t>TRƯỜNG ĐẠI HỌC CÔNG NGHỆ VẠN XUÂN</t>
  </si>
  <si>
    <t>DVX</t>
  </si>
  <si>
    <t>TRƯỜNG ĐẠI HỌC CÔNG NGHIỆP VINH</t>
  </si>
  <si>
    <t>DCV</t>
  </si>
  <si>
    <t>TRƯỜNG ĐẠI HỌC DÂN LẬP PHÚ XUÂN</t>
  </si>
  <si>
    <t>GD44</t>
  </si>
  <si>
    <t>TRƯỜNG ĐẠI HỌC HÀ TĨNH</t>
  </si>
  <si>
    <t>HHT</t>
  </si>
  <si>
    <t>TRƯỜNG ĐẠI HỌC HỒNG ĐỨC</t>
  </si>
  <si>
    <t>HDT</t>
  </si>
  <si>
    <t>TRƯỜNG ĐẠI HỌC KINH TẾ NGHỆ AN</t>
  </si>
  <si>
    <t>CEA</t>
  </si>
  <si>
    <t>TRƯỜNG ĐẠI HỌC QUẢNG BÌNH</t>
  </si>
  <si>
    <t>DQB</t>
  </si>
  <si>
    <t>TRƯỜNG ĐẠI HỌC SƯ PHẠM KỸ THUẬT VINH</t>
  </si>
  <si>
    <t>SKV</t>
  </si>
  <si>
    <t>TRƯỜNG ĐẠI HỌC VĂN HOÁ, THỂ THAO VÀ DU LỊCH THANH HOÁ</t>
  </si>
  <si>
    <t>DVD</t>
  </si>
  <si>
    <t>TRƯỜNG ĐẠI HỌC VINH</t>
  </si>
  <si>
    <t>TDV</t>
  </si>
  <si>
    <t>TRƯỜNG ĐẠI HỌC Y KHOA VINH</t>
  </si>
  <si>
    <t>YKV</t>
  </si>
  <si>
    <t>ĐẠI HỌC ĐÀ NẴNG</t>
  </si>
  <si>
    <t>ĐHDN</t>
  </si>
  <si>
    <t>TRƯỜNG ĐẠI HỌC ĐÔNG Á</t>
  </si>
  <si>
    <t>DAD</t>
  </si>
  <si>
    <t>TRƯỜNG ĐẠI HỌC DUY TÂN</t>
  </si>
  <si>
    <t>DDT</t>
  </si>
  <si>
    <t>TRƯỜNG ĐẠI HỌC KIẾN TRÚC ĐÀ NẴNG</t>
  </si>
  <si>
    <t>KTD</t>
  </si>
  <si>
    <t>TRƯỜNG ĐẠI HỌC NHA TRANG</t>
  </si>
  <si>
    <t>TSN</t>
  </si>
  <si>
    <t>TRƯỜNG ĐẠI HỌC PHẠM VĂN ĐỒNG</t>
  </si>
  <si>
    <t>DPQ</t>
  </si>
  <si>
    <t>TRƯỜNG ĐẠI HỌC PHAN CHÂU TRINH</t>
  </si>
  <si>
    <t>PCTU</t>
  </si>
  <si>
    <t>TRƯỜNG ĐẠI HỌC PHAN THIẾT</t>
  </si>
  <si>
    <t>DPT</t>
  </si>
  <si>
    <t>TRƯỜNG ĐẠI HỌC PHÚ YÊN</t>
  </si>
  <si>
    <t>DPY</t>
  </si>
  <si>
    <t>TRƯỜNG ĐẠI HỌC QUẢNG NAM</t>
  </si>
  <si>
    <t>DQU</t>
  </si>
  <si>
    <t>TRƯỜNG ĐẠI HỌC QUANG TRUNG</t>
  </si>
  <si>
    <t>DQT</t>
  </si>
  <si>
    <t>TRƯỜNG ĐẠI HỌC QUY NHƠN</t>
  </si>
  <si>
    <t>DQN</t>
  </si>
  <si>
    <t>TRƯỜNG ĐẠI HỌC TÀI CHÍNH - KẾ TOÁN</t>
  </si>
  <si>
    <t>DKQ</t>
  </si>
  <si>
    <t>TRƯỜNG ĐẠI HỌC THÁI BÌNH DƯƠNG</t>
  </si>
  <si>
    <t>TBD</t>
  </si>
  <si>
    <t>TRƯỜNG ĐẠI HỌC THỂ DỤC THỂ THAO ĐÀ NẴNG</t>
  </si>
  <si>
    <t>TTD</t>
  </si>
  <si>
    <t>TRƯỜNG ĐẠI HỌC XÂY DỰNG MIỀN TRUNG</t>
  </si>
  <si>
    <t>XDT</t>
  </si>
  <si>
    <t>TRƯỜNG ĐẠI HỌC Y DƯỢC - ĐÀ NẴNG</t>
  </si>
  <si>
    <t>YDDN</t>
  </si>
  <si>
    <t>TRƯỜNG ĐẠI HỌC BUÔN MA THUỘT</t>
  </si>
  <si>
    <t>BMTU</t>
  </si>
  <si>
    <t>TRƯỜNG ĐẠI HỌC ĐÀ LẠT</t>
  </si>
  <si>
    <t>TDL</t>
  </si>
  <si>
    <t>TRƯỜNG ĐẠI HỌC TÂY NGUYÊN</t>
  </si>
  <si>
    <t>TTN</t>
  </si>
  <si>
    <t>TRƯỜNG ĐẠI HỌC YERSIN ĐÀ LẠT</t>
  </si>
  <si>
    <t>DYD</t>
  </si>
  <si>
    <t>ĐẠI HỌC QUỐC GIA TP. HỒ CHÍ MINH</t>
  </si>
  <si>
    <t>ĐHMCM</t>
  </si>
  <si>
    <t>HỌC VIỆN HÀNG KHÔNG VIỆT NAM</t>
  </si>
  <si>
    <t>HHK</t>
  </si>
  <si>
    <t>NHẠC VIỆN TP.HCM</t>
  </si>
  <si>
    <t>NVS</t>
  </si>
  <si>
    <t>TRƯỜNG ĐẠI HỌC BÀ RỊA - VŨNG TÀU</t>
  </si>
  <si>
    <t>DBV</t>
  </si>
  <si>
    <t>TRƯỜNG ĐẠI HỌC BÌNH DƯƠNG</t>
  </si>
  <si>
    <t>DBD</t>
  </si>
  <si>
    <t>TRƯỜNG ĐẠI HỌC CÔNG NGHỆ ĐỒNG NAI</t>
  </si>
  <si>
    <t>DCD</t>
  </si>
  <si>
    <t>TRƯỜNG ĐẠI HỌC CÔNG NGHỆ MIỀN ĐÔNG</t>
  </si>
  <si>
    <t>DMD</t>
  </si>
  <si>
    <t>TRƯỜNG ĐẠI HỌC CÔNG NGHỆ SÀI GÒN</t>
  </si>
  <si>
    <t>DSG</t>
  </si>
  <si>
    <t>TRƯỜNG ĐẠI HỌC CÔNG NGHIỆP THỰC PHẨM TP.HCM</t>
  </si>
  <si>
    <t>DCT</t>
  </si>
  <si>
    <t>TRƯỜNG ĐẠI HỌC CÔNG NGHIỆP TP. HCM</t>
  </si>
  <si>
    <t>HUI</t>
  </si>
  <si>
    <t>TRƯỜNG ĐẠI HỌC ĐỒNG NAI</t>
  </si>
  <si>
    <t>DNU</t>
  </si>
  <si>
    <t>TRƯỜNG ĐẠI HỌC GIAO THÔNG VẬN TẢI TP.HCM</t>
  </si>
  <si>
    <t>GTS</t>
  </si>
  <si>
    <t>TRƯỜNG ĐẠI HỌC HOA SEN</t>
  </si>
  <si>
    <t>DTH</t>
  </si>
  <si>
    <t>TRƯỜNG ĐẠI HỌC HÙNG VƯƠNG - TP.HCM</t>
  </si>
  <si>
    <t>DHCM39</t>
  </si>
  <si>
    <t>TRƯỜNG ĐẠI HỌC KIẾN TRÚC THÀNH PHỐ HỒ CHÍ MINH</t>
  </si>
  <si>
    <t>KTS</t>
  </si>
  <si>
    <t>TRƯỜNG ĐẠI HỌC KINH TẾ KỸ THUẬT BÌNH DƯƠNG</t>
  </si>
  <si>
    <t>DKB</t>
  </si>
  <si>
    <t>TRƯỜNG ĐẠI HỌC KINH TẾ -TÀI CHÍNH TP.HCM</t>
  </si>
  <si>
    <t>KTC</t>
  </si>
  <si>
    <t>TRƯỜNG ĐẠI HỌC KINH TẾ TP. HỒ CHÍ MINH</t>
  </si>
  <si>
    <t>KSA</t>
  </si>
  <si>
    <t>TRƯỜNG ĐẠI HỌC CÔNG NGHỆ TP.HCM</t>
  </si>
  <si>
    <t>DKC</t>
  </si>
  <si>
    <t>TRƯỜNG ĐẠI HỌC LẠC HỒNG</t>
  </si>
  <si>
    <t>DLH</t>
  </si>
  <si>
    <t>TRƯỜNG ĐẠI HỌC LUẬT TP.HCM</t>
  </si>
  <si>
    <t>LPS</t>
  </si>
  <si>
    <t>TRƯỜNG ĐẠI HỌC MỞ TP.HCM</t>
  </si>
  <si>
    <t>OU</t>
  </si>
  <si>
    <t>TRƯỜNG ĐẠI HỌC MỸ THUẬT TP.HCM</t>
  </si>
  <si>
    <t>MTS</t>
  </si>
  <si>
    <t>TRƯỜNG ĐẠI HỌC NGOẠI NGỮ - TIN HỌC TP.HCM</t>
  </si>
  <si>
    <t>DNT</t>
  </si>
  <si>
    <t>TRƯỜNG ĐẠI HỌC NGUYỄN TẤT THÀNH</t>
  </si>
  <si>
    <t>NTT</t>
  </si>
  <si>
    <t>TRƯỜNG ĐẠI HỌC NÔNG LÂM TP.HCM</t>
  </si>
  <si>
    <t>NLS</t>
  </si>
  <si>
    <t>TRƯỜNG ĐẠI HỌC QUỐC TẾ HỒNG BÀNG</t>
  </si>
  <si>
    <t>DHB</t>
  </si>
  <si>
    <t>TRƯỜNG ĐẠI HỌC QUỐC TẾ MIỀN ĐÔNG</t>
  </si>
  <si>
    <t>EIU</t>
  </si>
  <si>
    <t>TRƯỜNG ĐẠI HỌC SÀI GÒN</t>
  </si>
  <si>
    <t>SGD</t>
  </si>
  <si>
    <t>TRƯỜNG ĐẠI HỌC SÂN KHẤU, ĐIỆN ẢNH TP.HCM</t>
  </si>
  <si>
    <t>SKDAHCM</t>
  </si>
  <si>
    <t>TRƯỜNG ĐẠI HỌC SƯ PHẠM KỸ THUẬT TP.HCM</t>
  </si>
  <si>
    <t>SPK</t>
  </si>
  <si>
    <t>TRƯỜNG ĐẠI HỌC SƯ PHẠM THỂ DỤC THỂ THAO TP.HCM</t>
  </si>
  <si>
    <t>STS</t>
  </si>
  <si>
    <t>TRƯỜNG ĐẠI HỌC SƯ PHẠM TP.HCM</t>
  </si>
  <si>
    <t>SPS</t>
  </si>
  <si>
    <t>TRƯỜNG ĐẠI HỌC TÀI CHÍNH - MARKETING</t>
  </si>
  <si>
    <t>DMS</t>
  </si>
  <si>
    <t>TRƯỜNG ĐẠI HỌC TÀI NGUYÊN VÀ MÔI TRƯỜNG TP.HCM</t>
  </si>
  <si>
    <t>DTM</t>
  </si>
  <si>
    <t>TRƯỜNG ĐẠI HỌC THỂ DỤC THỂ THAO THÀNH PHỐ HỒ CHÍ MINH</t>
  </si>
  <si>
    <t>TDS</t>
  </si>
  <si>
    <t>TRƯỜNG ĐẠI HỌC THỦ DẦU MỘT</t>
  </si>
  <si>
    <t>TDM</t>
  </si>
  <si>
    <t>TRƯỜNG ĐẠI HỌC TÔN ĐỨC THẮNG</t>
  </si>
  <si>
    <t>DTT</t>
  </si>
  <si>
    <t>TRƯỜNG ĐẠI HỌC TƯ THỤC CÔNG NGHỆ THÔNG TIN GIA ĐỊNH</t>
  </si>
  <si>
    <t>DCG</t>
  </si>
  <si>
    <t>TRƯỜNG ĐẠI HỌC TƯ THỤC QUỐC TẾ SÀI GÒN</t>
  </si>
  <si>
    <t>TTQ</t>
  </si>
  <si>
    <t>TRƯỜNG ĐẠI HỌC VĂN HIẾN</t>
  </si>
  <si>
    <t>DVH</t>
  </si>
  <si>
    <t>TRƯỜNG ĐẠI HỌC VĂN HOÁ TP.HCM</t>
  </si>
  <si>
    <t>VHS</t>
  </si>
  <si>
    <t>TRƯỜNG ĐẠI HỌC VĂN LANG</t>
  </si>
  <si>
    <t>DVL</t>
  </si>
  <si>
    <t>TRƯỜNG ĐẠI HỌC VIỆT ĐỨC</t>
  </si>
  <si>
    <t>VGU</t>
  </si>
  <si>
    <t>TRƯỜNG ĐẠI HỌC Y DƯỢC TP.HCM</t>
  </si>
  <si>
    <t>YDS</t>
  </si>
  <si>
    <t>TRƯỜNG ĐẠI HỌC Y KHOA PHẠM NGỌC THẠCH</t>
  </si>
  <si>
    <t>TYS</t>
  </si>
  <si>
    <t>TRƯỜNG ĐẠI NGÂN HÀNG TP. HỒ CHÍ MINH</t>
  </si>
  <si>
    <t>NHS</t>
  </si>
  <si>
    <t>TRƯỜNG ĐẠI HỌC AN GIANG</t>
  </si>
  <si>
    <t>TAG</t>
  </si>
  <si>
    <t>TRƯỜNG ĐẠI HỌC BẠC LIÊU</t>
  </si>
  <si>
    <t>DBL</t>
  </si>
  <si>
    <t>TRƯỜNG ĐẠI HỌC CẦN THƠ</t>
  </si>
  <si>
    <t>TCT</t>
  </si>
  <si>
    <t>TRƯỜNG ĐẠI HỌC CỬU LONG</t>
  </si>
  <si>
    <t>DCL</t>
  </si>
  <si>
    <t>TRƯỜNG ĐẠI HỌC ĐỒNG THÁP</t>
  </si>
  <si>
    <t>SPD</t>
  </si>
  <si>
    <t>TRƯỜNG ĐẠI HỌC KINH TẾ CÔNG NGHIỆP LONG AN</t>
  </si>
  <si>
    <t>DLA</t>
  </si>
  <si>
    <t>TRƯỜNG ĐẠI HỌC KỸ THUẬT - CÔNG NGHỆ CẦN THƠ</t>
  </si>
  <si>
    <t>KCC</t>
  </si>
  <si>
    <t>TRƯỜNG ĐẠI HỌC NAM CẦN THƠ</t>
  </si>
  <si>
    <t>DNC</t>
  </si>
  <si>
    <t>TRƯỜNG ĐẠI HỌC SƯ PHẠM KỸ THUẬT VĨNH LONG</t>
  </si>
  <si>
    <t>VLU</t>
  </si>
  <si>
    <t>TRƯỜNG ĐẠI HỌC TÂN TẠO</t>
  </si>
  <si>
    <t>TTU</t>
  </si>
  <si>
    <t>TRƯỜNG ĐẠI HỌC TÂY ĐÔ</t>
  </si>
  <si>
    <t>DTD</t>
  </si>
  <si>
    <t>TRƯỜNG ĐẠI HỌC TIỀN GIANG</t>
  </si>
  <si>
    <t>TTG</t>
  </si>
  <si>
    <t>TRƯỜNG ĐẠI HỌC TRÀ VINH</t>
  </si>
  <si>
    <t>DVT</t>
  </si>
  <si>
    <t>TRƯỜNG ĐẠI HỌC VÕ TRƯỜNG TOẢN</t>
  </si>
  <si>
    <t>VTT</t>
  </si>
  <si>
    <t>TRƯỜNG ĐẠI HỌC XÂY DỰNG MIỀN TÂY</t>
  </si>
  <si>
    <t>MTU</t>
  </si>
  <si>
    <t>TRƯỜNG ĐẠI HỌC Y DƯỢC CẦN THƠ</t>
  </si>
  <si>
    <t>YCT</t>
  </si>
  <si>
    <t>1</t>
  </si>
  <si>
    <t>1.5. Cơ sở vật chất đến ngày 31/12/2016</t>
  </si>
  <si>
    <r>
      <t>1.4. Giảng viên cơ hữu các môn học chung đến ngày 31/12</t>
    </r>
    <r>
      <rPr>
        <b/>
        <sz val="14"/>
        <color indexed="8"/>
        <rFont val="Times New Roman"/>
        <family val="1"/>
      </rPr>
      <t>/2016</t>
    </r>
    <r>
      <rPr>
        <b/>
        <i/>
        <sz val="14"/>
        <color indexed="8"/>
        <rFont val="Times New Roman"/>
        <family val="1"/>
      </rPr>
      <t xml:space="preserve"> (Người)</t>
    </r>
  </si>
  <si>
    <t>ĐĂNG KÝ CHỈ TIÊU TUYỂN SINH NĂM 2017</t>
  </si>
  <si>
    <t>Giáo dục học</t>
  </si>
  <si>
    <t>Quản lý giáo dục</t>
  </si>
  <si>
    <t>Giáo dục Mầm non</t>
  </si>
  <si>
    <t>Giáo dục Tiểu học</t>
  </si>
  <si>
    <t>Giáo dục Đặc biệt</t>
  </si>
  <si>
    <t>Giáo dục Công dân</t>
  </si>
  <si>
    <t>Giáo dục Chính trị</t>
  </si>
  <si>
    <t>Giáo dục Thể chất</t>
  </si>
  <si>
    <t>Huấn luyện thể thao*</t>
  </si>
  <si>
    <t>Giáo dục Quốc phòng - An ninh</t>
  </si>
  <si>
    <t>Sư phạm Toán học</t>
  </si>
  <si>
    <t>Sư phạm Tin học</t>
  </si>
  <si>
    <t>Sư phạm Vật lý</t>
  </si>
  <si>
    <t>Sư phạm Hoá học</t>
  </si>
  <si>
    <t>Sư phạm Sinh học</t>
  </si>
  <si>
    <t>Sư phạm Kỹ thuật công nghiệp</t>
  </si>
  <si>
    <t>Sư phạm Kỹ thuật nông nghiệp</t>
  </si>
  <si>
    <t>Sư phạm Ngữ văn</t>
  </si>
  <si>
    <t>Sư phạm Lịch sử</t>
  </si>
  <si>
    <t>Sư phạm Địa lý</t>
  </si>
  <si>
    <t>Sư phạm Âm nhạc</t>
  </si>
  <si>
    <t>Sư phạm Mỹ thuật</t>
  </si>
  <si>
    <t>Sư phạm Tiếng Bana</t>
  </si>
  <si>
    <t>Sư phạm Tiếng Êđê</t>
  </si>
  <si>
    <t>Sư phạm Tiếng Jrai</t>
  </si>
  <si>
    <t>Sư phạm Tiếng Khme</t>
  </si>
  <si>
    <t>Sư phạm Tiếng H'mong</t>
  </si>
  <si>
    <t>Sư phạm Tiếng Chăm</t>
  </si>
  <si>
    <t>Sư phạm Tiếng M'nông</t>
  </si>
  <si>
    <t>Sư phạm Tiếng Xêđăng</t>
  </si>
  <si>
    <t>Sư phạm Tiếng Anh</t>
  </si>
  <si>
    <t>Sư phạm Tiếng Nga</t>
  </si>
  <si>
    <t>Sư phạm Tiếng Pháp</t>
  </si>
  <si>
    <t>Sư phạm Tiếng Trung Quốc</t>
  </si>
  <si>
    <t>Sư phạm Tiếng Đức</t>
  </si>
  <si>
    <t>Sư phạm Tiếng Nhật</t>
  </si>
  <si>
    <t>TenNganh</t>
  </si>
  <si>
    <t>MaNganh</t>
  </si>
  <si>
    <t xml:space="preserve">Trong đó các ngành đào tạo theo khối ngành I </t>
  </si>
  <si>
    <r>
      <t>Loại hình trường: C</t>
    </r>
    <r>
      <rPr>
        <sz val="10"/>
        <rFont val="Times New Roman"/>
        <family val="1"/>
      </rPr>
      <t>ông lập</t>
    </r>
    <r>
      <rPr>
        <sz val="11"/>
        <rFont val="Times New Roman"/>
        <family val="1"/>
      </rPr>
      <t xml:space="preserve">                  </t>
    </r>
    <r>
      <rPr>
        <sz val="10"/>
        <rFont val="Times New Roman"/>
        <family val="1"/>
      </rPr>
      <t>Dân lập                 Tư thục</t>
    </r>
  </si>
  <si>
    <r>
      <t>Điện thoại liên hệ cán bộ đầu mối:</t>
    </r>
    <r>
      <rPr>
        <sz val="11"/>
        <rFont val="Times New Roman"/>
        <family val="1"/>
      </rPr>
      <t>................................Fax:...................Email:.....................Website...............................................</t>
    </r>
  </si>
  <si>
    <r>
      <t xml:space="preserve">1.2. Dự kiến sinh viên tốt nghiệp năm 2017 </t>
    </r>
    <r>
      <rPr>
        <b/>
        <i/>
        <sz val="14"/>
        <color indexed="8"/>
        <rFont val="Times New Roman"/>
        <family val="1"/>
      </rPr>
      <t>(sinh viên, học sinh).</t>
    </r>
  </si>
  <si>
    <r>
      <t xml:space="preserve">1.3. Giảng viên cơ hữu theo khối ngành đến ngày 31/12/2016 </t>
    </r>
    <r>
      <rPr>
        <b/>
        <i/>
        <sz val="14"/>
        <color indexed="8"/>
        <rFont val="Times New Roman"/>
        <family val="1"/>
      </rPr>
      <t>(Người)</t>
    </r>
  </si>
  <si>
    <r>
      <t>Điện thoại liên hệ Hiệu trưởng:</t>
    </r>
    <r>
      <rPr>
        <sz val="11"/>
        <rFont val="Times New Roman"/>
        <family val="1"/>
      </rPr>
      <t>................................Fax:...................Email:.....................Website...............................................</t>
    </r>
  </si>
  <si>
    <t>Đơn vị nhận: PHÒNG KẾ HOẠCH - TÀI CHÍNH,  SỞ GIÁO DỤC VÀ ĐÀO TẠO</t>
  </si>
  <si>
    <t>Sở Giáo dục và Đào tạo, 66-68 Lê Thánh Tôn, quận 1, Thành phố Hồ Chí Minh.</t>
  </si>
  <si>
    <t>SỞ GIÁO DỤC VÀ ĐÀO TẠO THÀNH PHỐ HỒ CHÍ MINH</t>
  </si>
  <si>
    <r>
      <t>1.1. Quy mô đào tạo hệ chính quy đến ngày 31/12/2016 (</t>
    </r>
    <r>
      <rPr>
        <b/>
        <i/>
        <sz val="14"/>
        <color indexed="8"/>
        <rFont val="Times New Roman"/>
        <family val="1"/>
      </rPr>
      <t>sinh viên, học sinh</t>
    </r>
    <r>
      <rPr>
        <b/>
        <sz val="14"/>
        <color indexed="8"/>
        <rFont val="Times New Roman"/>
        <family val="1"/>
      </rPr>
      <t>).</t>
    </r>
  </si>
  <si>
    <t>HiỆU TRƯỞNG</t>
  </si>
  <si>
    <t xml:space="preserve">                         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</si>
</sst>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5" x14ac:knownFonts="1">
    <font>
      <sz val="11"/>
      <color theme="1"/>
      <name val="Calibri"/>
      <family val="2"/>
      <scheme val="minor"/>
    </font>
    <font>
      <b/>
      <i/>
      <sz val="14"/>
      <color indexed="8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  <font>
      <sz val="10"/>
      <name val="Times New Roman"/>
      <family val="1"/>
    </font>
    <font>
      <sz val="12"/>
      <name val=".VnTime"/>
      <family val="2"/>
    </font>
    <font>
      <b/>
      <sz val="14"/>
      <name val="Times New Roman"/>
      <family val="1"/>
    </font>
    <font>
      <b/>
      <sz val="2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color indexed="12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4" tint="-0.249977111117893"/>
      <name val="Times New Roman"/>
      <family val="1"/>
    </font>
    <font>
      <i/>
      <sz val="8"/>
      <color rgb="FF0033CC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6" fillId="0" borderId="0"/>
    <xf numFmtId="0" fontId="17" fillId="0" borderId="0"/>
    <xf numFmtId="0" fontId="2" fillId="0" borderId="0"/>
    <xf numFmtId="0" fontId="2" fillId="0" borderId="0"/>
    <xf numFmtId="0" fontId="15" fillId="0" borderId="0"/>
  </cellStyleXfs>
  <cellXfs count="211">
    <xf numFmtId="0" fontId="0" fillId="0" borderId="0" xfId="0"/>
    <xf numFmtId="0" fontId="19" fillId="0" borderId="0" xfId="0" applyFont="1"/>
    <xf numFmtId="0" fontId="20" fillId="0" borderId="0" xfId="0" applyFont="1"/>
    <xf numFmtId="0" fontId="20" fillId="0" borderId="0" xfId="0" applyFont="1" applyAlignment="1">
      <alignment horizontal="left" indent="1"/>
    </xf>
    <xf numFmtId="0" fontId="21" fillId="0" borderId="0" xfId="0" applyFont="1" applyBorder="1" applyAlignment="1">
      <alignment vertical="top" wrapText="1"/>
    </xf>
    <xf numFmtId="0" fontId="22" fillId="0" borderId="0" xfId="0" applyFont="1" applyBorder="1" applyAlignment="1">
      <alignment vertical="top" wrapText="1"/>
    </xf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4" fillId="0" borderId="0" xfId="3" applyFont="1" applyAlignment="1" applyProtection="1">
      <alignment wrapText="1"/>
      <protection locked="0"/>
    </xf>
    <xf numFmtId="0" fontId="2" fillId="0" borderId="0" xfId="3"/>
    <xf numFmtId="0" fontId="5" fillId="0" borderId="0" xfId="3" applyFont="1" applyAlignment="1" applyProtection="1">
      <alignment horizontal="center"/>
      <protection locked="0"/>
    </xf>
    <xf numFmtId="0" fontId="2" fillId="0" borderId="0" xfId="3" applyProtection="1">
      <protection locked="0"/>
    </xf>
    <xf numFmtId="0" fontId="6" fillId="0" borderId="0" xfId="3" applyFont="1" applyAlignment="1" applyProtection="1">
      <alignment horizontal="left"/>
      <protection locked="0"/>
    </xf>
    <xf numFmtId="0" fontId="8" fillId="0" borderId="0" xfId="3" applyFont="1" applyProtection="1">
      <protection locked="0"/>
    </xf>
    <xf numFmtId="0" fontId="8" fillId="0" borderId="3" xfId="3" applyFont="1" applyBorder="1" applyProtection="1">
      <protection locked="0"/>
    </xf>
    <xf numFmtId="0" fontId="9" fillId="0" borderId="0" xfId="3" applyFont="1" applyProtection="1">
      <protection locked="0"/>
    </xf>
    <xf numFmtId="0" fontId="5" fillId="0" borderId="0" xfId="3" applyFont="1" applyProtection="1">
      <protection locked="0"/>
    </xf>
    <xf numFmtId="0" fontId="8" fillId="0" borderId="0" xfId="3" applyFont="1" applyAlignment="1" applyProtection="1">
      <alignment wrapText="1"/>
      <protection locked="0"/>
    </xf>
    <xf numFmtId="0" fontId="10" fillId="0" borderId="3" xfId="3" applyFont="1" applyBorder="1" applyAlignment="1" applyProtection="1">
      <alignment wrapText="1"/>
      <protection locked="0"/>
    </xf>
    <xf numFmtId="0" fontId="2" fillId="0" borderId="0" xfId="3" applyFont="1"/>
    <xf numFmtId="0" fontId="8" fillId="0" borderId="0" xfId="3" applyFont="1" applyAlignment="1" applyProtection="1">
      <protection locked="0"/>
    </xf>
    <xf numFmtId="0" fontId="4" fillId="0" borderId="0" xfId="3" applyFont="1" applyAlignment="1" applyProtection="1">
      <protection locked="0"/>
    </xf>
    <xf numFmtId="0" fontId="2" fillId="0" borderId="0" xfId="3" applyAlignment="1" applyProtection="1">
      <protection locked="0"/>
    </xf>
    <xf numFmtId="0" fontId="4" fillId="0" borderId="3" xfId="3" applyFont="1" applyBorder="1" applyAlignment="1" applyProtection="1">
      <protection locked="0"/>
    </xf>
    <xf numFmtId="0" fontId="23" fillId="0" borderId="0" xfId="3" applyFont="1" applyAlignment="1" applyProtection="1">
      <alignment wrapText="1"/>
      <protection locked="0"/>
    </xf>
    <xf numFmtId="0" fontId="9" fillId="0" borderId="0" xfId="3" applyFont="1" applyAlignment="1" applyProtection="1">
      <protection locked="0"/>
    </xf>
    <xf numFmtId="0" fontId="11" fillId="0" borderId="0" xfId="3" applyFont="1" applyProtection="1">
      <protection locked="0"/>
    </xf>
    <xf numFmtId="0" fontId="4" fillId="0" borderId="0" xfId="3" applyFont="1" applyProtection="1">
      <protection locked="0"/>
    </xf>
    <xf numFmtId="0" fontId="12" fillId="0" borderId="0" xfId="3" applyFont="1" applyAlignment="1" applyProtection="1">
      <alignment horizontal="center"/>
      <protection locked="0"/>
    </xf>
    <xf numFmtId="0" fontId="24" fillId="0" borderId="0" xfId="3" applyFont="1"/>
    <xf numFmtId="0" fontId="19" fillId="0" borderId="0" xfId="0" applyFont="1" applyAlignment="1">
      <alignment horizontal="left"/>
    </xf>
    <xf numFmtId="0" fontId="12" fillId="0" borderId="0" xfId="3" applyFont="1" applyFill="1" applyBorder="1"/>
    <xf numFmtId="0" fontId="12" fillId="0" borderId="0" xfId="3" applyFont="1" applyFill="1" applyBorder="1" applyAlignment="1">
      <alignment horizontal="left"/>
    </xf>
    <xf numFmtId="0" fontId="11" fillId="0" borderId="0" xfId="3" applyFont="1" applyFill="1" applyBorder="1" applyAlignment="1">
      <alignment horizontal="center"/>
    </xf>
    <xf numFmtId="164" fontId="25" fillId="0" borderId="4" xfId="1" applyNumberFormat="1" applyFont="1" applyFill="1" applyBorder="1"/>
    <xf numFmtId="0" fontId="26" fillId="0" borderId="4" xfId="0" applyFont="1" applyFill="1" applyBorder="1"/>
    <xf numFmtId="0" fontId="26" fillId="0" borderId="4" xfId="0" applyFont="1" applyFill="1" applyBorder="1" applyAlignment="1">
      <alignment wrapText="1"/>
    </xf>
    <xf numFmtId="0" fontId="10" fillId="0" borderId="0" xfId="3" applyFont="1" applyAlignment="1" applyProtection="1">
      <protection locked="0"/>
    </xf>
    <xf numFmtId="0" fontId="19" fillId="0" borderId="0" xfId="0" applyFont="1" applyAlignment="1"/>
    <xf numFmtId="0" fontId="19" fillId="0" borderId="2" xfId="0" applyFont="1" applyBorder="1" applyAlignment="1">
      <alignment horizontal="center" wrapText="1"/>
    </xf>
    <xf numFmtId="0" fontId="27" fillId="0" borderId="2" xfId="0" applyFont="1" applyBorder="1" applyAlignment="1">
      <alignment horizontal="center" wrapText="1"/>
    </xf>
    <xf numFmtId="0" fontId="27" fillId="0" borderId="5" xfId="0" applyFont="1" applyBorder="1" applyAlignment="1">
      <alignment horizontal="center" wrapText="1"/>
    </xf>
    <xf numFmtId="0" fontId="27" fillId="0" borderId="8" xfId="0" applyFont="1" applyBorder="1" applyAlignment="1">
      <alignment wrapText="1"/>
    </xf>
    <xf numFmtId="0" fontId="19" fillId="0" borderId="8" xfId="0" applyFont="1" applyBorder="1" applyAlignment="1">
      <alignment wrapText="1"/>
    </xf>
    <xf numFmtId="0" fontId="27" fillId="0" borderId="9" xfId="0" applyFont="1" applyBorder="1" applyAlignment="1">
      <alignment wrapText="1"/>
    </xf>
    <xf numFmtId="0" fontId="27" fillId="0" borderId="0" xfId="0" applyFont="1" applyBorder="1" applyAlignment="1">
      <alignment horizontal="center" wrapText="1"/>
    </xf>
    <xf numFmtId="0" fontId="27" fillId="0" borderId="0" xfId="0" applyFont="1" applyBorder="1" applyAlignment="1">
      <alignment wrapText="1"/>
    </xf>
    <xf numFmtId="0" fontId="26" fillId="0" borderId="0" xfId="0" applyFont="1" applyBorder="1" applyAlignment="1">
      <alignment horizontal="center" wrapText="1"/>
    </xf>
    <xf numFmtId="0" fontId="19" fillId="0" borderId="4" xfId="0" applyFont="1" applyBorder="1" applyAlignment="1">
      <alignment vertical="top" wrapText="1"/>
    </xf>
    <xf numFmtId="0" fontId="27" fillId="0" borderId="10" xfId="0" applyFont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top" wrapText="1"/>
    </xf>
    <xf numFmtId="0" fontId="27" fillId="0" borderId="8" xfId="0" applyFont="1" applyBorder="1" applyAlignment="1">
      <alignment horizontal="center" vertical="top" wrapText="1"/>
    </xf>
    <xf numFmtId="0" fontId="27" fillId="0" borderId="12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/>
    </xf>
    <xf numFmtId="0" fontId="19" fillId="0" borderId="4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top" wrapText="1"/>
    </xf>
    <xf numFmtId="0" fontId="19" fillId="0" borderId="13" xfId="0" applyFont="1" applyBorder="1" applyAlignment="1">
      <alignment vertical="top" wrapText="1"/>
    </xf>
    <xf numFmtId="0" fontId="0" fillId="0" borderId="0" xfId="0" applyAlignment="1"/>
    <xf numFmtId="0" fontId="18" fillId="0" borderId="0" xfId="0" applyFont="1" applyAlignment="1"/>
    <xf numFmtId="0" fontId="28" fillId="0" borderId="0" xfId="0" applyFont="1" applyBorder="1" applyAlignment="1">
      <alignment wrapText="1"/>
    </xf>
    <xf numFmtId="0" fontId="19" fillId="0" borderId="4" xfId="0" applyFont="1" applyBorder="1" applyAlignment="1">
      <alignment wrapText="1"/>
    </xf>
    <xf numFmtId="0" fontId="0" fillId="0" borderId="14" xfId="0" applyBorder="1"/>
    <xf numFmtId="0" fontId="27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27" fillId="0" borderId="11" xfId="0" applyFont="1" applyBorder="1" applyAlignment="1">
      <alignment wrapText="1"/>
    </xf>
    <xf numFmtId="0" fontId="0" fillId="0" borderId="15" xfId="0" applyBorder="1"/>
    <xf numFmtId="0" fontId="27" fillId="0" borderId="16" xfId="0" applyFont="1" applyBorder="1" applyAlignment="1">
      <alignment wrapText="1"/>
    </xf>
    <xf numFmtId="0" fontId="18" fillId="0" borderId="14" xfId="0" applyFont="1" applyBorder="1"/>
    <xf numFmtId="0" fontId="0" fillId="0" borderId="17" xfId="0" applyBorder="1"/>
    <xf numFmtId="0" fontId="27" fillId="0" borderId="18" xfId="0" applyFont="1" applyBorder="1" applyAlignment="1">
      <alignment wrapText="1"/>
    </xf>
    <xf numFmtId="0" fontId="0" fillId="0" borderId="6" xfId="0" applyBorder="1"/>
    <xf numFmtId="0" fontId="27" fillId="0" borderId="7" xfId="0" applyFont="1" applyBorder="1" applyAlignment="1">
      <alignment wrapText="1"/>
    </xf>
    <xf numFmtId="0" fontId="18" fillId="0" borderId="19" xfId="0" applyFont="1" applyBorder="1"/>
    <xf numFmtId="0" fontId="13" fillId="2" borderId="4" xfId="0" applyFont="1" applyFill="1" applyBorder="1"/>
    <xf numFmtId="0" fontId="26" fillId="3" borderId="4" xfId="0" applyFont="1" applyFill="1" applyBorder="1" applyAlignment="1">
      <alignment wrapText="1"/>
    </xf>
    <xf numFmtId="0" fontId="18" fillId="3" borderId="0" xfId="0" applyFont="1" applyFill="1"/>
    <xf numFmtId="0" fontId="13" fillId="3" borderId="20" xfId="0" applyFont="1" applyFill="1" applyBorder="1"/>
    <xf numFmtId="0" fontId="29" fillId="0" borderId="4" xfId="0" applyFont="1" applyFill="1" applyBorder="1" applyAlignment="1">
      <alignment wrapText="1"/>
    </xf>
    <xf numFmtId="0" fontId="29" fillId="2" borderId="20" xfId="0" applyFont="1" applyFill="1" applyBorder="1"/>
    <xf numFmtId="0" fontId="26" fillId="3" borderId="4" xfId="0" applyFont="1" applyFill="1" applyBorder="1"/>
    <xf numFmtId="0" fontId="13" fillId="3" borderId="21" xfId="0" applyFont="1" applyFill="1" applyBorder="1"/>
    <xf numFmtId="0" fontId="29" fillId="0" borderId="4" xfId="0" applyFont="1" applyFill="1" applyBorder="1"/>
    <xf numFmtId="0" fontId="30" fillId="0" borderId="0" xfId="0" applyFont="1"/>
    <xf numFmtId="0" fontId="18" fillId="0" borderId="0" xfId="0" applyFont="1"/>
    <xf numFmtId="0" fontId="19" fillId="0" borderId="22" xfId="0" applyFont="1" applyBorder="1" applyAlignment="1">
      <alignment horizontal="center" vertical="center" wrapText="1"/>
    </xf>
    <xf numFmtId="0" fontId="26" fillId="0" borderId="11" xfId="0" applyFont="1" applyBorder="1" applyAlignment="1" applyProtection="1">
      <alignment horizontal="center" wrapText="1"/>
      <protection locked="0"/>
    </xf>
    <xf numFmtId="0" fontId="0" fillId="0" borderId="8" xfId="0" applyBorder="1" applyProtection="1">
      <protection locked="0"/>
    </xf>
    <xf numFmtId="0" fontId="0" fillId="0" borderId="10" xfId="0" applyBorder="1" applyProtection="1">
      <protection locked="0"/>
    </xf>
    <xf numFmtId="0" fontId="27" fillId="0" borderId="25" xfId="0" applyFont="1" applyBorder="1" applyAlignment="1" applyProtection="1">
      <alignment vertical="top" wrapText="1"/>
      <protection locked="0"/>
    </xf>
    <xf numFmtId="0" fontId="19" fillId="0" borderId="25" xfId="0" applyFont="1" applyBorder="1" applyAlignment="1" applyProtection="1">
      <alignment vertical="top" wrapText="1"/>
      <protection locked="0"/>
    </xf>
    <xf numFmtId="0" fontId="19" fillId="0" borderId="26" xfId="0" applyFont="1" applyBorder="1" applyAlignment="1" applyProtection="1">
      <alignment vertical="top" wrapText="1"/>
      <protection locked="0"/>
    </xf>
    <xf numFmtId="0" fontId="18" fillId="0" borderId="4" xfId="0" applyFont="1" applyBorder="1"/>
    <xf numFmtId="0" fontId="25" fillId="0" borderId="4" xfId="0" applyFont="1" applyBorder="1" applyProtection="1">
      <protection locked="0"/>
    </xf>
    <xf numFmtId="0" fontId="25" fillId="0" borderId="27" xfId="0" applyFont="1" applyBorder="1" applyProtection="1">
      <protection locked="0"/>
    </xf>
    <xf numFmtId="0" fontId="26" fillId="0" borderId="7" xfId="0" applyFont="1" applyBorder="1" applyProtection="1">
      <protection locked="0"/>
    </xf>
    <xf numFmtId="0" fontId="26" fillId="0" borderId="28" xfId="0" applyFont="1" applyBorder="1" applyProtection="1">
      <protection locked="0"/>
    </xf>
    <xf numFmtId="0" fontId="26" fillId="0" borderId="10" xfId="0" applyFont="1" applyBorder="1" applyProtection="1">
      <protection locked="0"/>
    </xf>
    <xf numFmtId="0" fontId="26" fillId="0" borderId="29" xfId="0" applyFont="1" applyBorder="1" applyProtection="1">
      <protection locked="0"/>
    </xf>
    <xf numFmtId="0" fontId="26" fillId="0" borderId="8" xfId="0" applyFont="1" applyBorder="1" applyProtection="1">
      <protection locked="0"/>
    </xf>
    <xf numFmtId="0" fontId="26" fillId="0" borderId="30" xfId="0" applyFont="1" applyBorder="1" applyProtection="1">
      <protection locked="0"/>
    </xf>
    <xf numFmtId="0" fontId="26" fillId="0" borderId="18" xfId="0" applyFont="1" applyBorder="1" applyProtection="1">
      <protection locked="0"/>
    </xf>
    <xf numFmtId="0" fontId="26" fillId="0" borderId="31" xfId="0" applyFont="1" applyBorder="1" applyProtection="1">
      <protection locked="0"/>
    </xf>
    <xf numFmtId="0" fontId="25" fillId="0" borderId="10" xfId="0" applyFont="1" applyBorder="1" applyProtection="1">
      <protection locked="0"/>
    </xf>
    <xf numFmtId="0" fontId="26" fillId="0" borderId="11" xfId="0" applyFont="1" applyBorder="1" applyProtection="1">
      <protection locked="0"/>
    </xf>
    <xf numFmtId="0" fontId="26" fillId="0" borderId="16" xfId="0" applyFont="1" applyBorder="1" applyProtection="1">
      <protection locked="0"/>
    </xf>
    <xf numFmtId="0" fontId="0" fillId="0" borderId="0" xfId="0" applyProtection="1">
      <protection locked="0"/>
    </xf>
    <xf numFmtId="0" fontId="2" fillId="0" borderId="0" xfId="3" quotePrefix="1" applyFont="1" applyAlignment="1">
      <alignment horizontal="left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top" wrapText="1"/>
    </xf>
    <xf numFmtId="0" fontId="19" fillId="0" borderId="37" xfId="0" applyFont="1" applyBorder="1" applyAlignment="1" applyProtection="1">
      <alignment horizontal="center" vertical="top" wrapText="1"/>
      <protection locked="0"/>
    </xf>
    <xf numFmtId="0" fontId="0" fillId="0" borderId="38" xfId="0" applyBorder="1" applyAlignment="1" applyProtection="1">
      <alignment horizontal="center"/>
      <protection locked="0"/>
    </xf>
    <xf numFmtId="0" fontId="19" fillId="0" borderId="39" xfId="0" applyFont="1" applyBorder="1" applyAlignment="1">
      <alignment horizontal="center" vertical="center" wrapText="1"/>
    </xf>
    <xf numFmtId="0" fontId="19" fillId="0" borderId="40" xfId="0" applyFont="1" applyBorder="1" applyAlignment="1">
      <alignment horizontal="center" vertical="top" wrapText="1"/>
    </xf>
    <xf numFmtId="0" fontId="19" fillId="0" borderId="39" xfId="0" applyFont="1" applyBorder="1" applyAlignment="1">
      <alignment horizontal="center" vertical="top" wrapText="1"/>
    </xf>
    <xf numFmtId="0" fontId="25" fillId="0" borderId="4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/>
    </xf>
    <xf numFmtId="0" fontId="18" fillId="0" borderId="35" xfId="0" applyFont="1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8" fillId="0" borderId="43" xfId="0" applyFont="1" applyBorder="1"/>
    <xf numFmtId="0" fontId="0" fillId="0" borderId="46" xfId="0" applyBorder="1"/>
    <xf numFmtId="0" fontId="0" fillId="0" borderId="47" xfId="0" applyBorder="1"/>
    <xf numFmtId="0" fontId="21" fillId="4" borderId="48" xfId="0" applyFont="1" applyFill="1" applyBorder="1" applyAlignment="1">
      <alignment vertical="center" wrapText="1"/>
    </xf>
    <xf numFmtId="0" fontId="21" fillId="4" borderId="49" xfId="0" applyFont="1" applyFill="1" applyBorder="1" applyAlignment="1">
      <alignment horizontal="justify" vertical="center" wrapText="1"/>
    </xf>
    <xf numFmtId="0" fontId="21" fillId="4" borderId="49" xfId="0" applyFont="1" applyFill="1" applyBorder="1" applyAlignment="1">
      <alignment vertical="center"/>
    </xf>
    <xf numFmtId="0" fontId="21" fillId="4" borderId="33" xfId="0" applyFont="1" applyFill="1" applyBorder="1" applyAlignment="1">
      <alignment horizontal="justify" vertical="center" wrapText="1"/>
    </xf>
    <xf numFmtId="0" fontId="21" fillId="4" borderId="50" xfId="0" applyFont="1" applyFill="1" applyBorder="1" applyAlignment="1">
      <alignment vertical="center" wrapText="1"/>
    </xf>
    <xf numFmtId="0" fontId="26" fillId="0" borderId="7" xfId="0" applyFont="1" applyBorder="1" applyAlignment="1" applyProtection="1">
      <alignment horizontal="center"/>
      <protection locked="0"/>
    </xf>
    <xf numFmtId="0" fontId="26" fillId="0" borderId="28" xfId="0" applyFont="1" applyBorder="1" applyAlignment="1" applyProtection="1">
      <alignment horizontal="center"/>
      <protection locked="0"/>
    </xf>
    <xf numFmtId="0" fontId="31" fillId="0" borderId="51" xfId="0" applyFont="1" applyBorder="1" applyAlignment="1">
      <alignment vertical="top" wrapText="1"/>
    </xf>
    <xf numFmtId="0" fontId="31" fillId="0" borderId="52" xfId="0" applyFont="1" applyBorder="1" applyAlignment="1">
      <alignment vertical="top" wrapText="1"/>
    </xf>
    <xf numFmtId="0" fontId="31" fillId="0" borderId="23" xfId="0" applyFont="1" applyBorder="1" applyAlignment="1">
      <alignment vertical="top" wrapText="1"/>
    </xf>
    <xf numFmtId="0" fontId="26" fillId="0" borderId="30" xfId="0" applyFont="1" applyBorder="1" applyAlignment="1" applyProtection="1">
      <alignment horizontal="center"/>
      <protection locked="0"/>
    </xf>
    <xf numFmtId="0" fontId="27" fillId="0" borderId="7" xfId="0" applyFont="1" applyBorder="1" applyAlignment="1" applyProtection="1">
      <alignment wrapText="1"/>
      <protection locked="0"/>
    </xf>
    <xf numFmtId="0" fontId="19" fillId="0" borderId="0" xfId="0" applyFont="1" applyAlignment="1" applyProtection="1">
      <alignment horizontal="left"/>
      <protection locked="0"/>
    </xf>
    <xf numFmtId="0" fontId="19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19" fillId="0" borderId="53" xfId="0" applyFont="1" applyBorder="1" applyAlignment="1" applyProtection="1">
      <alignment horizontal="right" vertical="top" wrapText="1"/>
      <protection locked="0"/>
    </xf>
    <xf numFmtId="0" fontId="33" fillId="0" borderId="0" xfId="0" applyFont="1" applyProtection="1">
      <protection locked="0"/>
    </xf>
    <xf numFmtId="0" fontId="2" fillId="0" borderId="52" xfId="3" applyBorder="1" applyAlignment="1" applyProtection="1">
      <alignment horizontal="center"/>
      <protection locked="0"/>
    </xf>
    <xf numFmtId="0" fontId="9" fillId="0" borderId="0" xfId="3" applyFont="1" applyAlignment="1" applyProtection="1">
      <alignment horizontal="center"/>
      <protection locked="0"/>
    </xf>
    <xf numFmtId="0" fontId="23" fillId="0" borderId="3" xfId="3" applyFont="1" applyBorder="1" applyAlignment="1" applyProtection="1">
      <alignment horizontal="left" wrapText="1"/>
      <protection locked="0"/>
    </xf>
    <xf numFmtId="0" fontId="3" fillId="0" borderId="0" xfId="3" applyFont="1" applyAlignment="1" applyProtection="1">
      <alignment horizontal="center" wrapText="1"/>
      <protection locked="0"/>
    </xf>
    <xf numFmtId="0" fontId="7" fillId="0" borderId="0" xfId="3" applyFont="1" applyAlignment="1" applyProtection="1">
      <alignment horizontal="center" wrapText="1"/>
      <protection locked="0"/>
    </xf>
    <xf numFmtId="0" fontId="4" fillId="0" borderId="3" xfId="3" applyFont="1" applyBorder="1" applyAlignment="1" applyProtection="1">
      <alignment horizontal="left" wrapText="1"/>
      <protection locked="0"/>
    </xf>
    <xf numFmtId="0" fontId="10" fillId="0" borderId="52" xfId="3" applyFont="1" applyBorder="1" applyAlignment="1" applyProtection="1">
      <alignment horizontal="left" wrapText="1"/>
      <protection locked="0"/>
    </xf>
    <xf numFmtId="0" fontId="19" fillId="0" borderId="0" xfId="0" applyFont="1" applyAlignment="1">
      <alignment horizontal="center"/>
    </xf>
    <xf numFmtId="0" fontId="19" fillId="0" borderId="54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55" xfId="0" applyFont="1" applyBorder="1" applyAlignment="1">
      <alignment vertical="center" wrapText="1"/>
    </xf>
    <xf numFmtId="0" fontId="19" fillId="0" borderId="18" xfId="0" applyFont="1" applyBorder="1" applyAlignment="1">
      <alignment vertical="center" wrapText="1"/>
    </xf>
    <xf numFmtId="0" fontId="19" fillId="0" borderId="56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19" fillId="0" borderId="58" xfId="0" applyFont="1" applyBorder="1" applyAlignment="1">
      <alignment horizontal="center" vertical="center" wrapText="1"/>
    </xf>
    <xf numFmtId="0" fontId="27" fillId="0" borderId="51" xfId="0" applyFont="1" applyBorder="1" applyAlignment="1">
      <alignment horizontal="left" vertical="top" wrapText="1"/>
    </xf>
    <xf numFmtId="0" fontId="27" fillId="0" borderId="44" xfId="0" applyFont="1" applyBorder="1" applyAlignment="1">
      <alignment horizontal="left" vertical="top" wrapText="1"/>
    </xf>
    <xf numFmtId="0" fontId="27" fillId="0" borderId="59" xfId="0" applyFont="1" applyBorder="1" applyAlignment="1">
      <alignment horizontal="left" vertical="top" wrapText="1"/>
    </xf>
    <xf numFmtId="0" fontId="27" fillId="0" borderId="45" xfId="0" applyFont="1" applyBorder="1" applyAlignment="1">
      <alignment horizontal="left" vertical="top" wrapText="1"/>
    </xf>
    <xf numFmtId="0" fontId="19" fillId="0" borderId="60" xfId="0" applyFont="1" applyBorder="1" applyAlignment="1">
      <alignment horizontal="center" vertical="top" wrapText="1"/>
    </xf>
    <xf numFmtId="0" fontId="19" fillId="0" borderId="35" xfId="0" applyFont="1" applyBorder="1" applyAlignment="1">
      <alignment horizontal="center" vertical="top" wrapText="1"/>
    </xf>
    <xf numFmtId="0" fontId="19" fillId="0" borderId="60" xfId="0" applyFont="1" applyBorder="1" applyAlignment="1">
      <alignment horizontal="center" vertical="center" wrapText="1"/>
    </xf>
    <xf numFmtId="0" fontId="19" fillId="0" borderId="35" xfId="0" applyFont="1" applyBorder="1" applyAlignment="1">
      <alignment horizontal="center" vertical="center" wrapText="1"/>
    </xf>
    <xf numFmtId="0" fontId="27" fillId="0" borderId="61" xfId="0" applyFont="1" applyBorder="1" applyAlignment="1">
      <alignment horizontal="left" vertical="top" wrapText="1"/>
    </xf>
    <xf numFmtId="0" fontId="27" fillId="0" borderId="46" xfId="0" applyFont="1" applyBorder="1" applyAlignment="1">
      <alignment horizontal="left" vertical="top" wrapText="1"/>
    </xf>
    <xf numFmtId="0" fontId="19" fillId="0" borderId="63" xfId="0" applyFont="1" applyBorder="1" applyAlignment="1">
      <alignment horizontal="center" vertical="center"/>
    </xf>
    <xf numFmtId="0" fontId="19" fillId="0" borderId="64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0" fontId="33" fillId="0" borderId="0" xfId="0" applyFont="1" applyAlignment="1" applyProtection="1">
      <alignment horizontal="center"/>
      <protection locked="0"/>
    </xf>
    <xf numFmtId="0" fontId="27" fillId="0" borderId="19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5" xfId="0" applyFont="1" applyBorder="1" applyAlignment="1">
      <alignment horizontal="left" vertical="center"/>
    </xf>
    <xf numFmtId="0" fontId="32" fillId="0" borderId="0" xfId="0" applyFont="1" applyAlignment="1" applyProtection="1">
      <alignment horizontal="center"/>
      <protection locked="0"/>
    </xf>
    <xf numFmtId="0" fontId="31" fillId="0" borderId="51" xfId="0" applyFont="1" applyBorder="1" applyAlignment="1">
      <alignment horizontal="left" vertical="top" wrapText="1"/>
    </xf>
    <xf numFmtId="0" fontId="31" fillId="0" borderId="52" xfId="0" applyFont="1" applyBorder="1" applyAlignment="1">
      <alignment horizontal="left" vertical="top" wrapText="1"/>
    </xf>
    <xf numFmtId="0" fontId="31" fillId="0" borderId="23" xfId="0" applyFont="1" applyBorder="1" applyAlignment="1">
      <alignment horizontal="left" vertical="top" wrapText="1"/>
    </xf>
    <xf numFmtId="0" fontId="28" fillId="0" borderId="0" xfId="0" applyFont="1" applyBorder="1" applyAlignment="1">
      <alignment horizontal="center" wrapText="1"/>
    </xf>
    <xf numFmtId="0" fontId="19" fillId="0" borderId="40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6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top"/>
    </xf>
    <xf numFmtId="0" fontId="19" fillId="0" borderId="39" xfId="0" applyFont="1" applyBorder="1" applyAlignment="1">
      <alignment horizontal="center" vertical="center" wrapText="1"/>
    </xf>
    <xf numFmtId="0" fontId="25" fillId="0" borderId="4" xfId="0" applyFont="1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34" fillId="0" borderId="27" xfId="0" applyFont="1" applyBorder="1" applyAlignment="1" applyProtection="1">
      <alignment horizontal="center" vertical="center"/>
      <protection locked="0"/>
    </xf>
    <xf numFmtId="0" fontId="34" fillId="0" borderId="53" xfId="0" applyFont="1" applyBorder="1" applyAlignment="1" applyProtection="1">
      <alignment horizontal="center" vertical="center"/>
      <protection locked="0"/>
    </xf>
    <xf numFmtId="0" fontId="18" fillId="0" borderId="0" xfId="0" applyFont="1" applyProtection="1">
      <protection locked="0"/>
    </xf>
    <xf numFmtId="0" fontId="11" fillId="0" borderId="4" xfId="0" applyFont="1" applyBorder="1" applyAlignment="1">
      <alignment horizontal="center" vertical="center" wrapText="1"/>
    </xf>
    <xf numFmtId="0" fontId="19" fillId="0" borderId="8" xfId="0" applyFont="1" applyBorder="1" applyAlignment="1" applyProtection="1">
      <alignment horizontal="center" wrapText="1"/>
      <protection locked="0"/>
    </xf>
    <xf numFmtId="0" fontId="19" fillId="0" borderId="23" xfId="0" applyFont="1" applyBorder="1" applyAlignment="1" applyProtection="1">
      <alignment horizontal="center" wrapText="1"/>
      <protection locked="0"/>
    </xf>
    <xf numFmtId="0" fontId="27" fillId="0" borderId="8" xfId="0" applyFont="1" applyBorder="1" applyAlignment="1" applyProtection="1">
      <alignment horizontal="center" wrapText="1"/>
      <protection locked="0"/>
    </xf>
    <xf numFmtId="0" fontId="27" fillId="0" borderId="23" xfId="0" applyFont="1" applyBorder="1" applyAlignment="1" applyProtection="1">
      <alignment horizontal="center" wrapText="1"/>
      <protection locked="0"/>
    </xf>
    <xf numFmtId="0" fontId="27" fillId="0" borderId="9" xfId="0" applyFont="1" applyBorder="1" applyAlignment="1" applyProtection="1">
      <alignment horizontal="center" wrapText="1"/>
      <protection locked="0"/>
    </xf>
    <xf numFmtId="0" fontId="27" fillId="0" borderId="24" xfId="0" applyFont="1" applyBorder="1" applyAlignment="1" applyProtection="1">
      <alignment horizontal="center" wrapText="1"/>
      <protection locked="0"/>
    </xf>
    <xf numFmtId="0" fontId="11" fillId="0" borderId="8" xfId="0" applyFont="1" applyBorder="1" applyAlignment="1" applyProtection="1">
      <alignment horizontal="center" wrapText="1"/>
      <protection locked="0"/>
    </xf>
    <xf numFmtId="0" fontId="25" fillId="0" borderId="10" xfId="0" applyFont="1" applyBorder="1" applyAlignment="1" applyProtection="1">
      <alignment horizontal="center"/>
      <protection locked="0"/>
    </xf>
    <xf numFmtId="0" fontId="25" fillId="0" borderId="29" xfId="0" applyFont="1" applyBorder="1" applyAlignment="1" applyProtection="1">
      <alignment horizontal="center"/>
      <protection locked="0"/>
    </xf>
    <xf numFmtId="0" fontId="26" fillId="0" borderId="11" xfId="0" applyFont="1" applyBorder="1" applyAlignment="1" applyProtection="1">
      <alignment horizontal="center"/>
      <protection locked="0"/>
    </xf>
    <xf numFmtId="0" fontId="26" fillId="0" borderId="32" xfId="0" applyFont="1" applyBorder="1" applyAlignment="1" applyProtection="1">
      <alignment horizontal="center"/>
      <protection locked="0"/>
    </xf>
    <xf numFmtId="0" fontId="26" fillId="0" borderId="8" xfId="0" applyFont="1" applyBorder="1" applyAlignment="1" applyProtection="1">
      <alignment horizontal="center"/>
      <protection locked="0"/>
    </xf>
    <xf numFmtId="0" fontId="26" fillId="0" borderId="10" xfId="0" applyFont="1" applyBorder="1" applyAlignment="1" applyProtection="1">
      <alignment horizontal="center"/>
      <protection locked="0"/>
    </xf>
    <xf numFmtId="0" fontId="26" fillId="0" borderId="33" xfId="0" applyFont="1" applyBorder="1" applyAlignment="1" applyProtection="1">
      <alignment horizontal="center"/>
      <protection locked="0"/>
    </xf>
    <xf numFmtId="0" fontId="25" fillId="0" borderId="27" xfId="0" applyFont="1" applyBorder="1" applyAlignment="1" applyProtection="1">
      <alignment horizontal="center"/>
      <protection locked="0"/>
    </xf>
    <xf numFmtId="0" fontId="26" fillId="0" borderId="16" xfId="0" applyFont="1" applyBorder="1" applyAlignment="1" applyProtection="1">
      <alignment horizontal="center"/>
      <protection locked="0"/>
    </xf>
    <xf numFmtId="0" fontId="26" fillId="0" borderId="34" xfId="0" applyFont="1" applyBorder="1" applyAlignment="1" applyProtection="1">
      <alignment horizontal="center"/>
      <protection locked="0"/>
    </xf>
  </cellXfs>
  <cellStyles count="9">
    <cellStyle name="Comma" xfId="1" builtinId="3"/>
    <cellStyle name="Comma 2" xfId="2"/>
    <cellStyle name="Normal" xfId="0" builtinId="0"/>
    <cellStyle name="Normal 2" xfId="3"/>
    <cellStyle name="Normal 2 2" xfId="4"/>
    <cellStyle name="Normal 3" xfId="5"/>
    <cellStyle name="Normal 4" xfId="6"/>
    <cellStyle name="Normal 5" xfId="7"/>
    <cellStyle name="Normal 6" xfId="8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rgb="FFFFFFFF"/>
        </patternFill>
      </fill>
      <alignment horizontal="justify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</border>
    </dxf>
    <dxf>
      <border outline="0">
        <bottom style="medium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checked="Checked" fmlaLink="$N$17" lockText="1" noThreeD="1"/>
</file>

<file path=xl/ctrlProps/ctrlProp2.xml><?xml version="1.0" encoding="utf-8"?>
<formControlPr xmlns="http://schemas.microsoft.com/office/spreadsheetml/2009/9/main" objectType="CheckBox" fmlaLink="$O$17" lockText="1" noThreeD="1"/>
</file>

<file path=xl/ctrlProps/ctrlProp3.xml><?xml version="1.0" encoding="utf-8"?>
<formControlPr xmlns="http://schemas.microsoft.com/office/spreadsheetml/2009/9/main" objectType="CheckBox" fmlaLink="$P$17" lockText="1" noThreeD="1"/>
</file>

<file path=xl/ctrlProps/ctrlProp4.xml><?xml version="1.0" encoding="utf-8"?>
<formControlPr xmlns="http://schemas.microsoft.com/office/spreadsheetml/2009/9/main" objectType="CheckBox" fmlaLink="$P$13" lockText="1" noThreeD="1"/>
</file>

<file path=xl/ctrlProps/ctrlProp5.xml><?xml version="1.0" encoding="utf-8"?>
<formControlPr xmlns="http://schemas.microsoft.com/office/spreadsheetml/2009/9/main" objectType="CheckBox" fmlaLink="$N$13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24</xdr:row>
      <xdr:rowOff>104775</xdr:rowOff>
    </xdr:from>
    <xdr:to>
      <xdr:col>10</xdr:col>
      <xdr:colOff>571500</xdr:colOff>
      <xdr:row>24</xdr:row>
      <xdr:rowOff>123825</xdr:rowOff>
    </xdr:to>
    <xdr:sp macro="" textlink="">
      <xdr:nvSpPr>
        <xdr:cNvPr id="1107" name="Line 1"/>
        <xdr:cNvSpPr>
          <a:spLocks noChangeShapeType="1"/>
        </xdr:cNvSpPr>
      </xdr:nvSpPr>
      <xdr:spPr bwMode="auto">
        <a:xfrm flipH="1">
          <a:off x="704850" y="5953125"/>
          <a:ext cx="7620000" cy="19050"/>
        </a:xfrm>
        <a:prstGeom prst="line">
          <a:avLst/>
        </a:prstGeom>
        <a:noFill/>
        <a:ln w="12700">
          <a:solidFill>
            <a:srgbClr val="000000"/>
          </a:solidFill>
          <a:round/>
          <a:headEnd type="none" w="sm" len="sm"/>
          <a:tailEnd type="none" w="sm" len="sm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285750</xdr:colOff>
      <xdr:row>1</xdr:row>
      <xdr:rowOff>66675</xdr:rowOff>
    </xdr:from>
    <xdr:to>
      <xdr:col>7</xdr:col>
      <xdr:colOff>323850</xdr:colOff>
      <xdr:row>1</xdr:row>
      <xdr:rowOff>68263</xdr:rowOff>
    </xdr:to>
    <xdr:cxnSp macro="">
      <xdr:nvCxnSpPr>
        <xdr:cNvPr id="5" name="Straight Connector 4"/>
        <xdr:cNvCxnSpPr/>
      </xdr:nvCxnSpPr>
      <xdr:spPr>
        <a:xfrm>
          <a:off x="3524250" y="409575"/>
          <a:ext cx="1885950" cy="158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16</xdr:row>
          <xdr:rowOff>38100</xdr:rowOff>
        </xdr:from>
        <xdr:to>
          <xdr:col>2</xdr:col>
          <xdr:colOff>571500</xdr:colOff>
          <xdr:row>17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16</xdr:row>
          <xdr:rowOff>47625</xdr:rowOff>
        </xdr:from>
        <xdr:to>
          <xdr:col>4</xdr:col>
          <xdr:colOff>409575</xdr:colOff>
          <xdr:row>17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16</xdr:row>
          <xdr:rowOff>38100</xdr:rowOff>
        </xdr:from>
        <xdr:to>
          <xdr:col>6</xdr:col>
          <xdr:colOff>57150</xdr:colOff>
          <xdr:row>17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12</xdr:row>
          <xdr:rowOff>47625</xdr:rowOff>
        </xdr:from>
        <xdr:to>
          <xdr:col>7</xdr:col>
          <xdr:colOff>533400</xdr:colOff>
          <xdr:row>13</xdr:row>
          <xdr:rowOff>19050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1085850</xdr:colOff>
          <xdr:row>12</xdr:row>
          <xdr:rowOff>47625</xdr:rowOff>
        </xdr:from>
        <xdr:to>
          <xdr:col>7</xdr:col>
          <xdr:colOff>1390650</xdr:colOff>
          <xdr:row>13</xdr:row>
          <xdr:rowOff>19050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L1:M37" totalsRowShown="0" tableBorderDxfId="2" headerRowCellStyle="Normal 2">
  <autoFilter ref="L1:M37"/>
  <tableColumns count="2">
    <tableColumn id="1" name="TenNganh" dataDxfId="1"/>
    <tableColumn id="2" name="MaNganh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file:///C:\Tai%20lieu\Ch&#7881;%20ti&#234;u%20tuy&#7875;n%20sinh%20&#272;H,C&#272;,TCCN\Tong%20hop%20chi%20tieu%20&#272;H%202017\Bieu%20mau%20dang%20ky%20chi%20tieu%20danh%20cho%20c&#225;c%20truong%20Dai%20hoc\BIEU.PHULUC.DANGKYCHITIEU.DAIHOC.2017.xls" TargetMode="External"/><Relationship Id="rId2" Type="http://schemas.openxmlformats.org/officeDocument/2006/relationships/hyperlink" Target="file:///C:\Tai%20lieu\Ch&#7881;%20ti&#234;u%20tuy&#7875;n%20sinh%20&#272;H,C&#272;,TCCN\Tong%20hop%20chi%20tieu%20&#272;H%202017\Bieu%20mau%20dang%20ky%20chi%20tieu%20danh%20cho%20c&#225;c%20truong%20Dai%20hoc\BIEU.PHULUC.DANGKYCHITIEU.DAIHOC.2017.xls" TargetMode="External"/><Relationship Id="rId1" Type="http://schemas.openxmlformats.org/officeDocument/2006/relationships/hyperlink" Target="file:///C:\Tai%20lieu\Ch&#7881;%20ti&#234;u%20tuy&#7875;n%20sinh%20&#272;H,C&#272;,TCCN\Tong%20hop%20chi%20tieu%20&#272;H%202017\Bieu%20mau%20dang%20ky%20chi%20tieu%20danh%20cho%20c&#225;c%20truong%20Dai%20hoc\BIEU.PHULUC.DANGKYCHITIEU.DAIHOC.2017.xls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Q26"/>
  <sheetViews>
    <sheetView zoomScaleNormal="100" workbookViewId="0">
      <selection activeCell="D28" sqref="D28"/>
    </sheetView>
  </sheetViews>
  <sheetFormatPr defaultRowHeight="12.75" x14ac:dyDescent="0.2"/>
  <cols>
    <col min="1" max="1" width="9.140625" style="10"/>
    <col min="2" max="2" width="22" style="10" customWidth="1"/>
    <col min="3" max="3" width="10.5703125" style="10" customWidth="1"/>
    <col min="4" max="4" width="6.85546875" style="10" customWidth="1"/>
    <col min="5" max="5" width="8.7109375" style="10" customWidth="1"/>
    <col min="6" max="6" width="9.85546875" style="10" customWidth="1"/>
    <col min="7" max="7" width="9.140625" style="10"/>
    <col min="8" max="8" width="21.7109375" style="10" customWidth="1"/>
    <col min="9" max="12" width="9.140625" style="10"/>
    <col min="13" max="13" width="0" style="10" hidden="1" customWidth="1"/>
    <col min="14" max="17" width="7.28515625" style="10" hidden="1" customWidth="1"/>
    <col min="18" max="16384" width="9.140625" style="10"/>
  </cols>
  <sheetData>
    <row r="1" spans="2:16" ht="27" customHeight="1" x14ac:dyDescent="0.3">
      <c r="B1" s="147" t="s">
        <v>499</v>
      </c>
      <c r="C1" s="147"/>
      <c r="D1" s="147"/>
      <c r="E1" s="147"/>
      <c r="F1" s="147"/>
      <c r="G1" s="147"/>
      <c r="H1" s="147"/>
      <c r="I1" s="147"/>
      <c r="J1" s="147"/>
      <c r="K1" s="147"/>
      <c r="L1" s="9"/>
      <c r="M1" s="9"/>
    </row>
    <row r="2" spans="2:16" ht="15" x14ac:dyDescent="0.2">
      <c r="B2" s="11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2:16" ht="15" x14ac:dyDescent="0.2">
      <c r="B3" s="11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2:16" ht="18.75" x14ac:dyDescent="0.3">
      <c r="B4" s="13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2:16" ht="15" x14ac:dyDescent="0.2"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2:16" ht="39.75" customHeight="1" x14ac:dyDescent="0.35">
      <c r="B6" s="148" t="s">
        <v>20</v>
      </c>
      <c r="C6" s="148"/>
      <c r="D6" s="148"/>
      <c r="E6" s="148"/>
      <c r="F6" s="148"/>
      <c r="G6" s="148"/>
      <c r="H6" s="148"/>
      <c r="I6" s="148"/>
      <c r="J6" s="148"/>
      <c r="K6" s="148"/>
      <c r="L6" s="9"/>
      <c r="M6" s="9"/>
    </row>
    <row r="7" spans="2:16" ht="15.75" x14ac:dyDescent="0.25">
      <c r="B7" s="11"/>
      <c r="C7" s="12"/>
      <c r="D7" s="12"/>
      <c r="F7" s="14" t="s">
        <v>10</v>
      </c>
      <c r="G7" s="15"/>
      <c r="H7" s="16"/>
      <c r="I7" s="12"/>
      <c r="J7" s="12"/>
      <c r="K7" s="12"/>
      <c r="L7" s="12"/>
      <c r="M7" s="12"/>
    </row>
    <row r="8" spans="2:16" ht="15" x14ac:dyDescent="0.2"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</row>
    <row r="9" spans="2:16" ht="15" x14ac:dyDescent="0.2"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</row>
    <row r="10" spans="2:16" s="20" customFormat="1" ht="19.5" customHeight="1" x14ac:dyDescent="0.2">
      <c r="B10" s="18" t="s">
        <v>11</v>
      </c>
      <c r="C10" s="146"/>
      <c r="D10" s="146"/>
      <c r="E10" s="146"/>
      <c r="F10" s="146"/>
      <c r="G10" s="146"/>
      <c r="H10" s="146"/>
      <c r="I10" s="38" t="s">
        <v>12</v>
      </c>
      <c r="K10" s="19"/>
      <c r="L10" s="9"/>
      <c r="M10" s="9"/>
    </row>
    <row r="11" spans="2:16" s="20" customFormat="1" ht="19.5" customHeight="1" x14ac:dyDescent="0.2">
      <c r="B11" s="18" t="s">
        <v>13</v>
      </c>
      <c r="C11" s="149"/>
      <c r="D11" s="149"/>
      <c r="E11" s="149"/>
      <c r="F11" s="149"/>
      <c r="G11" s="149"/>
      <c r="H11" s="149"/>
      <c r="I11" s="149"/>
      <c r="J11" s="149"/>
      <c r="K11" s="149"/>
      <c r="L11" s="9"/>
      <c r="M11" s="9"/>
    </row>
    <row r="12" spans="2:16" s="20" customFormat="1" ht="19.5" customHeight="1" x14ac:dyDescent="0.2">
      <c r="B12" s="18" t="s">
        <v>14</v>
      </c>
      <c r="C12" s="150"/>
      <c r="D12" s="150"/>
      <c r="E12" s="150"/>
      <c r="F12" s="150"/>
      <c r="G12" s="150"/>
      <c r="H12" s="150"/>
      <c r="I12" s="150"/>
      <c r="J12" s="150"/>
      <c r="K12" s="150"/>
      <c r="L12" s="9"/>
      <c r="M12" s="9"/>
    </row>
    <row r="13" spans="2:16" s="20" customFormat="1" ht="19.5" customHeight="1" x14ac:dyDescent="0.25">
      <c r="B13" s="21" t="s">
        <v>15</v>
      </c>
      <c r="C13" s="144"/>
      <c r="D13" s="144"/>
      <c r="E13" s="144"/>
      <c r="F13" s="144"/>
      <c r="G13" s="22" t="s">
        <v>16</v>
      </c>
      <c r="H13" s="23"/>
      <c r="I13" s="23"/>
      <c r="J13" s="23"/>
      <c r="K13" s="23"/>
      <c r="L13" s="23"/>
      <c r="M13" s="23"/>
      <c r="N13" s="20" t="b">
        <v>0</v>
      </c>
      <c r="P13" s="20" t="b">
        <v>0</v>
      </c>
    </row>
    <row r="14" spans="2:16" s="20" customFormat="1" ht="19.5" customHeight="1" x14ac:dyDescent="0.25">
      <c r="B14" s="21" t="s">
        <v>496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2:16" s="20" customFormat="1" ht="19.5" customHeight="1" x14ac:dyDescent="0.2">
      <c r="B15" s="21" t="s">
        <v>17</v>
      </c>
      <c r="C15" s="22"/>
      <c r="D15" s="22"/>
      <c r="E15" s="24"/>
      <c r="F15" s="24"/>
      <c r="G15" s="24"/>
      <c r="H15" s="24"/>
      <c r="I15" s="24"/>
      <c r="J15" s="24"/>
      <c r="K15" s="24"/>
      <c r="L15" s="22"/>
      <c r="M15" s="22"/>
    </row>
    <row r="16" spans="2:16" s="20" customFormat="1" ht="19.5" customHeight="1" x14ac:dyDescent="0.25">
      <c r="B16" s="21" t="s">
        <v>493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  <row r="17" spans="2:16" s="20" customFormat="1" ht="19.5" customHeight="1" x14ac:dyDescent="0.25">
      <c r="B17" s="21" t="s">
        <v>492</v>
      </c>
      <c r="C17" s="25"/>
      <c r="D17" s="9"/>
      <c r="E17" s="9"/>
      <c r="F17" s="9"/>
      <c r="G17" s="9"/>
      <c r="H17" s="9"/>
      <c r="I17" s="9"/>
      <c r="J17" s="9"/>
      <c r="K17" s="9"/>
      <c r="L17" s="9"/>
      <c r="M17" s="9"/>
      <c r="N17" s="20" t="b">
        <v>1</v>
      </c>
      <c r="O17" s="20" t="b">
        <v>0</v>
      </c>
      <c r="P17" s="20" t="b">
        <v>0</v>
      </c>
    </row>
    <row r="18" spans="2:16" s="20" customFormat="1" ht="19.5" customHeight="1" x14ac:dyDescent="0.2">
      <c r="B18" s="21" t="s">
        <v>497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  <row r="19" spans="2:16" s="20" customFormat="1" ht="19.5" customHeight="1" x14ac:dyDescent="0.25">
      <c r="B19" s="26" t="s">
        <v>18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  <row r="20" spans="2:16" s="20" customFormat="1" ht="19.5" customHeight="1" x14ac:dyDescent="0.25">
      <c r="B20" s="26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2:16" s="20" customFormat="1" ht="19.5" customHeight="1" x14ac:dyDescent="0.2">
      <c r="B21" s="21" t="s">
        <v>19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</row>
    <row r="22" spans="2:16" ht="19.5" customHeight="1" x14ac:dyDescent="0.25"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  <row r="23" spans="2:16" ht="15.75" x14ac:dyDescent="0.25"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</row>
    <row r="24" spans="2:16" ht="15" x14ac:dyDescent="0.25">
      <c r="B24" s="145" t="s">
        <v>498</v>
      </c>
      <c r="C24" s="145"/>
      <c r="D24" s="145"/>
      <c r="E24" s="145"/>
      <c r="F24" s="145"/>
      <c r="G24" s="145"/>
      <c r="H24" s="145"/>
      <c r="I24" s="145"/>
      <c r="J24" s="145"/>
      <c r="K24" s="145"/>
      <c r="L24" s="28"/>
      <c r="M24" s="28"/>
    </row>
    <row r="25" spans="2:16" ht="11.25" customHeight="1" x14ac:dyDescent="0.2">
      <c r="L25" s="22"/>
      <c r="M25" s="22"/>
    </row>
    <row r="26" spans="2:16" x14ac:dyDescent="0.2">
      <c r="B26" s="30"/>
    </row>
  </sheetData>
  <mergeCells count="7">
    <mergeCell ref="C13:F13"/>
    <mergeCell ref="B24:K24"/>
    <mergeCell ref="C10:H10"/>
    <mergeCell ref="B1:K1"/>
    <mergeCell ref="B6:K6"/>
    <mergeCell ref="C11:K11"/>
    <mergeCell ref="C12:K12"/>
  </mergeCells>
  <dataValidations count="1">
    <dataValidation type="list" allowBlank="1" showInputMessage="1" showErrorMessage="1" sqref="C10">
      <formula1>TRUONG_CHON</formula1>
    </dataValidation>
  </dataValidations>
  <pageMargins left="1" right="0.5" top="1" bottom="1" header="0.5" footer="0.5"/>
  <pageSetup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266700</xdr:colOff>
                    <xdr:row>16</xdr:row>
                    <xdr:rowOff>38100</xdr:rowOff>
                  </from>
                  <to>
                    <xdr:col>2</xdr:col>
                    <xdr:colOff>571500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104775</xdr:colOff>
                    <xdr:row>16</xdr:row>
                    <xdr:rowOff>47625</xdr:rowOff>
                  </from>
                  <to>
                    <xdr:col>4</xdr:col>
                    <xdr:colOff>409575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409575</xdr:colOff>
                    <xdr:row>16</xdr:row>
                    <xdr:rowOff>38100</xdr:rowOff>
                  </from>
                  <to>
                    <xdr:col>6</xdr:col>
                    <xdr:colOff>57150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228600</xdr:colOff>
                    <xdr:row>12</xdr:row>
                    <xdr:rowOff>47625</xdr:rowOff>
                  </from>
                  <to>
                    <xdr:col>7</xdr:col>
                    <xdr:colOff>533400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7</xdr:col>
                    <xdr:colOff>1085850</xdr:colOff>
                    <xdr:row>12</xdr:row>
                    <xdr:rowOff>47625</xdr:rowOff>
                  </from>
                  <to>
                    <xdr:col>7</xdr:col>
                    <xdr:colOff>1390650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30"/>
  <sheetViews>
    <sheetView workbookViewId="0">
      <selection activeCell="L8" sqref="L8"/>
    </sheetView>
  </sheetViews>
  <sheetFormatPr defaultRowHeight="15" x14ac:dyDescent="0.25"/>
  <cols>
    <col min="1" max="1" width="4.85546875" customWidth="1"/>
    <col min="2" max="2" width="24.5703125" customWidth="1"/>
    <col min="3" max="9" width="8.7109375" customWidth="1"/>
  </cols>
  <sheetData>
    <row r="1" spans="1:9" ht="15.75" x14ac:dyDescent="0.25">
      <c r="A1" s="139">
        <f>TenTruong</f>
        <v>0</v>
      </c>
      <c r="B1" s="140"/>
      <c r="D1" s="151"/>
      <c r="E1" s="151"/>
      <c r="F1" s="151"/>
      <c r="G1" s="151"/>
      <c r="H1" s="151"/>
      <c r="I1" s="151"/>
    </row>
    <row r="2" spans="1:9" ht="12.75" customHeight="1" x14ac:dyDescent="0.25">
      <c r="A2" s="31"/>
      <c r="B2" s="1"/>
    </row>
    <row r="3" spans="1:9" ht="20.25" thickBot="1" x14ac:dyDescent="0.4">
      <c r="A3" s="3" t="s">
        <v>500</v>
      </c>
      <c r="B3" s="3"/>
    </row>
    <row r="4" spans="1:9" ht="15.75" x14ac:dyDescent="0.25">
      <c r="A4" s="152" t="s">
        <v>36</v>
      </c>
      <c r="B4" s="154" t="s">
        <v>37</v>
      </c>
      <c r="C4" s="156" t="s">
        <v>38</v>
      </c>
      <c r="D4" s="157"/>
      <c r="E4" s="157"/>
      <c r="F4" s="157"/>
      <c r="G4" s="157"/>
      <c r="H4" s="157"/>
      <c r="I4" s="158"/>
    </row>
    <row r="5" spans="1:9" ht="47.25" x14ac:dyDescent="0.25">
      <c r="A5" s="153"/>
      <c r="B5" s="155"/>
      <c r="C5" s="54" t="s">
        <v>39</v>
      </c>
      <c r="D5" s="54" t="s">
        <v>40</v>
      </c>
      <c r="E5" s="193" t="s">
        <v>41</v>
      </c>
      <c r="F5" s="193" t="s">
        <v>42</v>
      </c>
      <c r="G5" s="193" t="s">
        <v>43</v>
      </c>
      <c r="H5" s="193" t="s">
        <v>44</v>
      </c>
      <c r="I5" s="86" t="s">
        <v>45</v>
      </c>
    </row>
    <row r="6" spans="1:9" ht="33.950000000000003" customHeight="1" x14ac:dyDescent="0.25">
      <c r="A6" s="40">
        <v>1</v>
      </c>
      <c r="B6" s="44" t="s">
        <v>1</v>
      </c>
      <c r="C6" s="194"/>
      <c r="D6" s="194"/>
      <c r="E6" s="194"/>
      <c r="F6" s="194"/>
      <c r="G6" s="194">
        <v>5171</v>
      </c>
      <c r="H6" s="194"/>
      <c r="I6" s="195"/>
    </row>
    <row r="7" spans="1:9" ht="33.950000000000003" customHeight="1" x14ac:dyDescent="0.25">
      <c r="A7" s="41">
        <v>1.1000000000000001</v>
      </c>
      <c r="B7" s="43" t="s">
        <v>2</v>
      </c>
      <c r="C7" s="196"/>
      <c r="D7" s="196"/>
      <c r="E7" s="196"/>
      <c r="F7" s="196"/>
      <c r="G7" s="196">
        <v>5123</v>
      </c>
      <c r="H7" s="196"/>
      <c r="I7" s="197"/>
    </row>
    <row r="8" spans="1:9" ht="33.950000000000003" customHeight="1" x14ac:dyDescent="0.25">
      <c r="A8" s="41">
        <v>1.2</v>
      </c>
      <c r="B8" s="43" t="s">
        <v>47</v>
      </c>
      <c r="C8" s="196"/>
      <c r="D8" s="196"/>
      <c r="E8" s="196"/>
      <c r="F8" s="196"/>
      <c r="G8" s="196">
        <v>48</v>
      </c>
      <c r="H8" s="196"/>
      <c r="I8" s="197"/>
    </row>
    <row r="9" spans="1:9" ht="33.950000000000003" customHeight="1" x14ac:dyDescent="0.25">
      <c r="A9" s="40">
        <v>2</v>
      </c>
      <c r="B9" s="44" t="s">
        <v>49</v>
      </c>
      <c r="C9" s="196"/>
      <c r="D9" s="196"/>
      <c r="E9" s="196"/>
      <c r="F9" s="196"/>
      <c r="G9" s="194">
        <v>891</v>
      </c>
      <c r="H9" s="196"/>
      <c r="I9" s="197"/>
    </row>
    <row r="10" spans="1:9" ht="33.950000000000003" customHeight="1" thickBot="1" x14ac:dyDescent="0.3">
      <c r="A10" s="42">
        <v>4.0999999999999996</v>
      </c>
      <c r="B10" s="45" t="s">
        <v>2</v>
      </c>
      <c r="C10" s="198"/>
      <c r="D10" s="198"/>
      <c r="E10" s="198"/>
      <c r="F10" s="198"/>
      <c r="G10" s="198">
        <v>891</v>
      </c>
      <c r="H10" s="198"/>
      <c r="I10" s="199"/>
    </row>
    <row r="11" spans="1:9" ht="16.5" x14ac:dyDescent="0.25">
      <c r="A11" s="4"/>
      <c r="B11" s="4"/>
      <c r="C11" s="5"/>
      <c r="D11" s="5"/>
      <c r="E11" s="5"/>
      <c r="F11" s="5"/>
      <c r="G11" s="5"/>
      <c r="H11" s="5"/>
    </row>
    <row r="27" spans="1:9" ht="15" customHeight="1" x14ac:dyDescent="0.25">
      <c r="A27" s="46"/>
      <c r="B27" s="47"/>
      <c r="C27" s="48"/>
      <c r="D27" s="48"/>
      <c r="E27" s="48"/>
      <c r="F27" s="48"/>
      <c r="G27" s="48"/>
      <c r="H27" s="48"/>
      <c r="I27" s="48"/>
    </row>
    <row r="28" spans="1:9" ht="24" customHeight="1" x14ac:dyDescent="0.25"/>
    <row r="29" spans="1:9" ht="15" customHeight="1" x14ac:dyDescent="0.25"/>
    <row r="30" spans="1:9" ht="15" customHeight="1" x14ac:dyDescent="0.25"/>
  </sheetData>
  <mergeCells count="4">
    <mergeCell ref="D1:I1"/>
    <mergeCell ref="A4:A5"/>
    <mergeCell ref="B4:B5"/>
    <mergeCell ref="C4:I4"/>
  </mergeCells>
  <pageMargins left="0.7" right="0.45" top="0.5" bottom="0.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0"/>
  <sheetViews>
    <sheetView workbookViewId="0">
      <selection activeCell="G9" sqref="G9"/>
    </sheetView>
  </sheetViews>
  <sheetFormatPr defaultRowHeight="15" x14ac:dyDescent="0.25"/>
  <cols>
    <col min="1" max="1" width="7.42578125" customWidth="1"/>
    <col min="2" max="2" width="18.85546875" customWidth="1"/>
  </cols>
  <sheetData>
    <row r="1" spans="1:9" ht="15.75" x14ac:dyDescent="0.25">
      <c r="A1" s="139">
        <f>TenTruong</f>
        <v>0</v>
      </c>
      <c r="B1" s="140"/>
      <c r="D1" s="151"/>
      <c r="E1" s="151"/>
      <c r="F1" s="151"/>
      <c r="G1" s="151"/>
      <c r="H1" s="151"/>
      <c r="I1" s="151"/>
    </row>
    <row r="3" spans="1:9" ht="20.25" thickBot="1" x14ac:dyDescent="0.4">
      <c r="A3" s="141" t="s">
        <v>494</v>
      </c>
    </row>
    <row r="4" spans="1:9" ht="15.75" x14ac:dyDescent="0.25">
      <c r="A4" s="152" t="s">
        <v>36</v>
      </c>
      <c r="B4" s="154" t="s">
        <v>37</v>
      </c>
      <c r="C4" s="156" t="s">
        <v>38</v>
      </c>
      <c r="D4" s="157"/>
      <c r="E4" s="157"/>
      <c r="F4" s="157"/>
      <c r="G4" s="157"/>
      <c r="H4" s="157"/>
      <c r="I4" s="158"/>
    </row>
    <row r="5" spans="1:9" ht="52.5" customHeight="1" x14ac:dyDescent="0.25">
      <c r="A5" s="153"/>
      <c r="B5" s="155"/>
      <c r="C5" s="54" t="s">
        <v>39</v>
      </c>
      <c r="D5" s="54" t="s">
        <v>40</v>
      </c>
      <c r="E5" s="54" t="s">
        <v>41</v>
      </c>
      <c r="F5" s="54" t="s">
        <v>42</v>
      </c>
      <c r="G5" s="54" t="s">
        <v>43</v>
      </c>
      <c r="H5" s="54" t="s">
        <v>44</v>
      </c>
      <c r="I5" s="86" t="s">
        <v>45</v>
      </c>
    </row>
    <row r="6" spans="1:9" ht="33.950000000000003" customHeight="1" x14ac:dyDescent="0.25">
      <c r="A6" s="40">
        <v>1</v>
      </c>
      <c r="B6" s="44" t="s">
        <v>1</v>
      </c>
      <c r="C6" s="194"/>
      <c r="D6" s="194"/>
      <c r="E6" s="194"/>
      <c r="F6" s="194"/>
      <c r="G6" s="194">
        <v>1047</v>
      </c>
      <c r="H6" s="194"/>
      <c r="I6" s="195"/>
    </row>
    <row r="7" spans="1:9" ht="33.950000000000003" customHeight="1" x14ac:dyDescent="0.25">
      <c r="A7" s="41">
        <v>1.1000000000000001</v>
      </c>
      <c r="B7" s="43" t="s">
        <v>2</v>
      </c>
      <c r="C7" s="196"/>
      <c r="D7" s="196"/>
      <c r="E7" s="196"/>
      <c r="F7" s="196"/>
      <c r="G7" s="196">
        <v>999</v>
      </c>
      <c r="H7" s="196"/>
      <c r="I7" s="197"/>
    </row>
    <row r="8" spans="1:9" ht="33.950000000000003" customHeight="1" x14ac:dyDescent="0.25">
      <c r="A8" s="41">
        <v>1.2</v>
      </c>
      <c r="B8" s="43" t="s">
        <v>47</v>
      </c>
      <c r="C8" s="196"/>
      <c r="D8" s="196"/>
      <c r="E8" s="196"/>
      <c r="F8" s="196"/>
      <c r="G8" s="196">
        <v>48</v>
      </c>
      <c r="H8" s="196"/>
      <c r="I8" s="197"/>
    </row>
    <row r="9" spans="1:9" ht="33.950000000000003" customHeight="1" x14ac:dyDescent="0.25">
      <c r="A9" s="40">
        <v>2</v>
      </c>
      <c r="B9" s="44" t="s">
        <v>49</v>
      </c>
      <c r="C9" s="196"/>
      <c r="D9" s="196"/>
      <c r="E9" s="196"/>
      <c r="F9" s="196"/>
      <c r="G9" s="200">
        <v>417</v>
      </c>
      <c r="H9" s="196"/>
      <c r="I9" s="197"/>
    </row>
    <row r="10" spans="1:9" ht="33.950000000000003" customHeight="1" thickBot="1" x14ac:dyDescent="0.3">
      <c r="A10" s="42">
        <v>2.1</v>
      </c>
      <c r="B10" s="45" t="s">
        <v>2</v>
      </c>
      <c r="C10" s="198"/>
      <c r="D10" s="198"/>
      <c r="E10" s="198"/>
      <c r="F10" s="198"/>
      <c r="G10" s="198">
        <v>417</v>
      </c>
      <c r="H10" s="198"/>
      <c r="I10" s="199"/>
    </row>
  </sheetData>
  <mergeCells count="4">
    <mergeCell ref="A4:A5"/>
    <mergeCell ref="B4:B5"/>
    <mergeCell ref="C4:I4"/>
    <mergeCell ref="D1:I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31"/>
  <sheetViews>
    <sheetView workbookViewId="0">
      <selection activeCell="T7" sqref="T7"/>
    </sheetView>
  </sheetViews>
  <sheetFormatPr defaultRowHeight="15" x14ac:dyDescent="0.25"/>
  <cols>
    <col min="1" max="1" width="7.140625" customWidth="1"/>
    <col min="4" max="4" width="9.140625" customWidth="1"/>
    <col min="5" max="5" width="10.5703125" customWidth="1"/>
    <col min="6" max="6" width="10.28515625" customWidth="1"/>
    <col min="7" max="7" width="11" customWidth="1"/>
    <col min="8" max="8" width="12.5703125" customWidth="1"/>
    <col min="12" max="17" width="2" hidden="1" customWidth="1"/>
  </cols>
  <sheetData>
    <row r="1" spans="1:9" ht="15.75" x14ac:dyDescent="0.25">
      <c r="A1" s="139">
        <f>TenTruong</f>
        <v>0</v>
      </c>
      <c r="B1" s="140"/>
      <c r="D1" s="151"/>
      <c r="E1" s="151"/>
      <c r="F1" s="151"/>
      <c r="G1" s="151"/>
      <c r="H1" s="151"/>
      <c r="I1" s="151"/>
    </row>
    <row r="3" spans="1:9" ht="19.5" x14ac:dyDescent="0.35">
      <c r="A3" s="141" t="s">
        <v>495</v>
      </c>
      <c r="B3" s="47"/>
      <c r="C3" s="47"/>
      <c r="D3" s="48"/>
      <c r="E3" s="48"/>
      <c r="F3" s="48"/>
      <c r="G3" s="48"/>
      <c r="H3" s="48"/>
    </row>
    <row r="4" spans="1:9" ht="30" customHeight="1" x14ac:dyDescent="0.25">
      <c r="A4" s="54" t="s">
        <v>36</v>
      </c>
      <c r="B4" s="165" t="s">
        <v>50</v>
      </c>
      <c r="C4" s="166"/>
      <c r="D4" s="55" t="s">
        <v>3</v>
      </c>
      <c r="E4" s="54" t="s">
        <v>4</v>
      </c>
      <c r="F4" s="55" t="s">
        <v>5</v>
      </c>
      <c r="G4" s="55" t="s">
        <v>6</v>
      </c>
      <c r="H4" s="56" t="s">
        <v>0</v>
      </c>
    </row>
    <row r="5" spans="1:9" ht="33.950000000000003" customHeight="1" x14ac:dyDescent="0.25">
      <c r="A5" s="51">
        <v>1</v>
      </c>
      <c r="B5" s="167" t="s">
        <v>39</v>
      </c>
      <c r="C5" s="168"/>
      <c r="D5" s="87"/>
      <c r="E5" s="87"/>
      <c r="F5" s="87"/>
      <c r="G5" s="87"/>
      <c r="H5" s="87"/>
    </row>
    <row r="6" spans="1:9" ht="33.950000000000003" customHeight="1" x14ac:dyDescent="0.25">
      <c r="A6" s="52">
        <v>2</v>
      </c>
      <c r="B6" s="159" t="s">
        <v>40</v>
      </c>
      <c r="C6" s="160"/>
      <c r="D6" s="88"/>
      <c r="E6" s="88"/>
      <c r="F6" s="88"/>
      <c r="G6" s="88"/>
      <c r="H6" s="88"/>
    </row>
    <row r="7" spans="1:9" ht="33.950000000000003" customHeight="1" x14ac:dyDescent="0.25">
      <c r="A7" s="53">
        <v>3</v>
      </c>
      <c r="B7" s="159" t="s">
        <v>41</v>
      </c>
      <c r="C7" s="160"/>
      <c r="D7" s="88"/>
      <c r="E7" s="88"/>
      <c r="F7" s="88"/>
      <c r="G7" s="88"/>
      <c r="H7" s="88"/>
    </row>
    <row r="8" spans="1:9" ht="33.950000000000003" customHeight="1" x14ac:dyDescent="0.25">
      <c r="A8" s="52">
        <v>4</v>
      </c>
      <c r="B8" s="159" t="s">
        <v>42</v>
      </c>
      <c r="C8" s="160"/>
      <c r="D8" s="88"/>
      <c r="E8" s="88"/>
      <c r="F8" s="88"/>
      <c r="G8" s="88"/>
      <c r="H8" s="88"/>
    </row>
    <row r="9" spans="1:9" ht="33.950000000000003" customHeight="1" x14ac:dyDescent="0.25">
      <c r="A9" s="53">
        <v>5</v>
      </c>
      <c r="B9" s="159" t="s">
        <v>43</v>
      </c>
      <c r="C9" s="160"/>
      <c r="D9" s="88"/>
      <c r="E9" s="88"/>
      <c r="F9" s="88"/>
      <c r="G9" s="88"/>
      <c r="H9" s="88"/>
    </row>
    <row r="10" spans="1:9" ht="33.950000000000003" customHeight="1" x14ac:dyDescent="0.25">
      <c r="A10" s="53">
        <v>6</v>
      </c>
      <c r="B10" s="159" t="s">
        <v>44</v>
      </c>
      <c r="C10" s="160"/>
      <c r="D10" s="88"/>
      <c r="E10" s="88"/>
      <c r="F10" s="88"/>
      <c r="G10" s="88"/>
      <c r="H10" s="88"/>
    </row>
    <row r="11" spans="1:9" ht="33.950000000000003" customHeight="1" x14ac:dyDescent="0.25">
      <c r="A11" s="50">
        <v>7</v>
      </c>
      <c r="B11" s="161" t="s">
        <v>45</v>
      </c>
      <c r="C11" s="162"/>
      <c r="D11" s="89"/>
      <c r="E11" s="89"/>
      <c r="F11" s="89"/>
      <c r="G11" s="89"/>
      <c r="H11" s="89"/>
    </row>
    <row r="12" spans="1:9" ht="33.950000000000003" customHeight="1" x14ac:dyDescent="0.25">
      <c r="A12" s="49"/>
      <c r="B12" s="163" t="s">
        <v>51</v>
      </c>
      <c r="C12" s="164"/>
      <c r="D12" s="93">
        <f>SUM(D5:D11)</f>
        <v>0</v>
      </c>
      <c r="E12" s="93">
        <f>SUM(E5:E11)</f>
        <v>0</v>
      </c>
      <c r="F12" s="93">
        <f>SUM(F5:F11)</f>
        <v>0</v>
      </c>
      <c r="G12" s="93">
        <f>SUM(G5:G11)</f>
        <v>0</v>
      </c>
      <c r="H12" s="93">
        <f>SUM(H5:H11)</f>
        <v>0</v>
      </c>
    </row>
    <row r="27" spans="6:9" x14ac:dyDescent="0.25">
      <c r="F27" s="107"/>
      <c r="G27" s="107"/>
      <c r="H27" s="107"/>
      <c r="I27" s="107"/>
    </row>
    <row r="28" spans="6:9" x14ac:dyDescent="0.25">
      <c r="F28" s="107"/>
      <c r="G28" s="107"/>
      <c r="H28" s="107"/>
      <c r="I28" s="107"/>
    </row>
    <row r="29" spans="6:9" x14ac:dyDescent="0.25">
      <c r="F29" s="107"/>
      <c r="G29" s="107"/>
      <c r="H29" s="107"/>
      <c r="I29" s="107"/>
    </row>
    <row r="30" spans="6:9" x14ac:dyDescent="0.25">
      <c r="F30" s="107"/>
      <c r="G30" s="107"/>
      <c r="H30" s="107"/>
      <c r="I30" s="107"/>
    </row>
    <row r="31" spans="6:9" x14ac:dyDescent="0.25">
      <c r="F31" s="107"/>
      <c r="G31" s="107"/>
      <c r="H31" s="107"/>
      <c r="I31" s="107"/>
    </row>
  </sheetData>
  <mergeCells count="10">
    <mergeCell ref="D1:I1"/>
    <mergeCell ref="B10:C10"/>
    <mergeCell ref="B11:C11"/>
    <mergeCell ref="B12:C12"/>
    <mergeCell ref="B4:C4"/>
    <mergeCell ref="B5:C5"/>
    <mergeCell ref="B6:C6"/>
    <mergeCell ref="B7:C7"/>
    <mergeCell ref="B8:C8"/>
    <mergeCell ref="B9:C9"/>
  </mergeCells>
  <pageMargins left="0.7" right="0.7" top="0.75" bottom="0.75" header="0.3" footer="0.3"/>
  <pageSetup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15"/>
  <sheetViews>
    <sheetView workbookViewId="0">
      <selection activeCell="A2" sqref="A2:XFD2"/>
    </sheetView>
  </sheetViews>
  <sheetFormatPr defaultRowHeight="15" x14ac:dyDescent="0.25"/>
  <cols>
    <col min="1" max="6" width="15.7109375" customWidth="1"/>
    <col min="9" max="15" width="0" hidden="1" customWidth="1"/>
  </cols>
  <sheetData>
    <row r="1" spans="1:14" ht="15.75" x14ac:dyDescent="0.25">
      <c r="A1" s="139">
        <f>TenTruong</f>
        <v>0</v>
      </c>
      <c r="B1" s="107"/>
      <c r="C1" s="151"/>
      <c r="D1" s="151"/>
      <c r="E1" s="151"/>
      <c r="F1" s="151"/>
    </row>
    <row r="3" spans="1:14" ht="20.25" thickBot="1" x14ac:dyDescent="0.4">
      <c r="A3" s="141" t="s">
        <v>451</v>
      </c>
    </row>
    <row r="4" spans="1:14" ht="39.75" customHeight="1" x14ac:dyDescent="0.25">
      <c r="A4" s="114" t="s">
        <v>3</v>
      </c>
      <c r="B4" s="110" t="s">
        <v>4</v>
      </c>
      <c r="C4" s="57" t="s">
        <v>5</v>
      </c>
      <c r="D4" s="57" t="s">
        <v>6</v>
      </c>
      <c r="E4" s="58" t="s">
        <v>0</v>
      </c>
      <c r="F4" s="115" t="s">
        <v>52</v>
      </c>
    </row>
    <row r="5" spans="1:14" ht="20.100000000000001" customHeight="1" thickBot="1" x14ac:dyDescent="0.3">
      <c r="A5" s="111"/>
      <c r="B5" s="112"/>
      <c r="C5" s="90"/>
      <c r="D5" s="91"/>
      <c r="E5" s="92"/>
      <c r="F5" s="142">
        <f>A5*5 + B5*3 +C5*2 + D5 + E5*0.5</f>
        <v>0</v>
      </c>
      <c r="I5">
        <f t="shared" ref="I5:N5" si="0">A5</f>
        <v>0</v>
      </c>
      <c r="J5">
        <f t="shared" si="0"/>
        <v>0</v>
      </c>
      <c r="K5">
        <f t="shared" si="0"/>
        <v>0</v>
      </c>
      <c r="L5">
        <f t="shared" si="0"/>
        <v>0</v>
      </c>
      <c r="M5">
        <f t="shared" si="0"/>
        <v>0</v>
      </c>
      <c r="N5">
        <f t="shared" si="0"/>
        <v>0</v>
      </c>
    </row>
    <row r="15" spans="1:14" x14ac:dyDescent="0.25">
      <c r="D15" s="107"/>
      <c r="E15" s="107"/>
      <c r="F15" s="107"/>
    </row>
  </sheetData>
  <mergeCells count="1">
    <mergeCell ref="C1:F1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7"/>
  <sheetViews>
    <sheetView workbookViewId="0">
      <selection activeCell="O16" sqref="O16"/>
    </sheetView>
  </sheetViews>
  <sheetFormatPr defaultRowHeight="15" x14ac:dyDescent="0.25"/>
  <cols>
    <col min="8" max="8" width="18.42578125" customWidth="1"/>
    <col min="11" max="11" width="0" hidden="1" customWidth="1"/>
  </cols>
  <sheetData>
    <row r="1" spans="1:11" ht="15.75" x14ac:dyDescent="0.25">
      <c r="A1" s="139">
        <f>TenTruong</f>
        <v>0</v>
      </c>
      <c r="C1" s="39"/>
      <c r="D1" s="39"/>
      <c r="E1" s="39"/>
      <c r="F1" s="39"/>
    </row>
    <row r="3" spans="1:11" ht="19.5" thickBot="1" x14ac:dyDescent="0.35">
      <c r="A3" s="2" t="s">
        <v>450</v>
      </c>
    </row>
    <row r="4" spans="1:11" ht="31.5" customHeight="1" x14ac:dyDescent="0.25">
      <c r="A4" s="169" t="s">
        <v>7</v>
      </c>
      <c r="B4" s="170"/>
      <c r="C4" s="170"/>
      <c r="D4" s="170"/>
      <c r="E4" s="170"/>
      <c r="F4" s="170"/>
      <c r="G4" s="171"/>
      <c r="H4" s="113" t="s">
        <v>53</v>
      </c>
    </row>
    <row r="5" spans="1:11" ht="33.950000000000003" customHeight="1" x14ac:dyDescent="0.25">
      <c r="A5" s="173" t="s">
        <v>54</v>
      </c>
      <c r="B5" s="174"/>
      <c r="C5" s="174"/>
      <c r="D5" s="174"/>
      <c r="E5" s="174"/>
      <c r="F5" s="174"/>
      <c r="G5" s="174"/>
      <c r="H5" s="190">
        <v>6337</v>
      </c>
      <c r="K5">
        <f>H5</f>
        <v>6337</v>
      </c>
    </row>
    <row r="6" spans="1:11" ht="33.950000000000003" customHeight="1" x14ac:dyDescent="0.25">
      <c r="A6" s="173" t="s">
        <v>55</v>
      </c>
      <c r="B6" s="174"/>
      <c r="C6" s="174"/>
      <c r="D6" s="174"/>
      <c r="E6" s="174"/>
      <c r="F6" s="174"/>
      <c r="G6" s="174"/>
      <c r="H6" s="189">
        <v>608</v>
      </c>
      <c r="K6">
        <f>H6</f>
        <v>608</v>
      </c>
    </row>
    <row r="7" spans="1:11" ht="33.950000000000003" customHeight="1" thickBot="1" x14ac:dyDescent="0.3">
      <c r="A7" s="175" t="s">
        <v>56</v>
      </c>
      <c r="B7" s="176"/>
      <c r="C7" s="176"/>
      <c r="D7" s="176"/>
      <c r="E7" s="176"/>
      <c r="F7" s="176"/>
      <c r="G7" s="176"/>
      <c r="H7" s="191">
        <v>7426</v>
      </c>
      <c r="K7">
        <f>H7</f>
        <v>7426</v>
      </c>
    </row>
    <row r="8" spans="1:11" ht="24" customHeight="1" x14ac:dyDescent="0.25">
      <c r="F8" s="107"/>
      <c r="G8" s="107"/>
      <c r="H8" s="107"/>
    </row>
    <row r="9" spans="1:11" x14ac:dyDescent="0.25">
      <c r="E9" s="60"/>
      <c r="F9" s="177" t="s">
        <v>501</v>
      </c>
      <c r="G9" s="177"/>
      <c r="H9" s="177"/>
    </row>
    <row r="10" spans="1:11" x14ac:dyDescent="0.25">
      <c r="E10" s="59"/>
      <c r="F10" s="172"/>
      <c r="G10" s="172"/>
      <c r="H10" s="172"/>
    </row>
    <row r="11" spans="1:11" x14ac:dyDescent="0.25">
      <c r="F11" s="143"/>
      <c r="G11" s="143"/>
      <c r="H11" s="143"/>
    </row>
    <row r="12" spans="1:11" x14ac:dyDescent="0.25">
      <c r="F12" s="143"/>
      <c r="G12" s="143"/>
      <c r="H12" s="143"/>
    </row>
    <row r="13" spans="1:11" x14ac:dyDescent="0.25">
      <c r="F13" s="143"/>
      <c r="G13" s="143"/>
      <c r="H13" s="143"/>
    </row>
    <row r="14" spans="1:11" x14ac:dyDescent="0.25">
      <c r="F14" s="143"/>
      <c r="G14" s="143"/>
      <c r="H14" s="143"/>
    </row>
    <row r="15" spans="1:11" x14ac:dyDescent="0.25">
      <c r="F15" s="192" t="s">
        <v>502</v>
      </c>
      <c r="G15" s="192"/>
      <c r="H15" s="107"/>
    </row>
    <row r="16" spans="1:11" x14ac:dyDescent="0.25">
      <c r="F16" s="107"/>
      <c r="G16" s="107"/>
      <c r="H16" s="107"/>
    </row>
    <row r="17" spans="6:8" x14ac:dyDescent="0.25">
      <c r="F17" s="107"/>
      <c r="G17" s="107"/>
      <c r="H17" s="107"/>
    </row>
  </sheetData>
  <mergeCells count="6">
    <mergeCell ref="A4:G4"/>
    <mergeCell ref="F10:H10"/>
    <mergeCell ref="A5:G5"/>
    <mergeCell ref="A6:G6"/>
    <mergeCell ref="A7:G7"/>
    <mergeCell ref="F9:H9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49"/>
  <sheetViews>
    <sheetView tabSelected="1" workbookViewId="0">
      <selection activeCell="L43" sqref="L43"/>
    </sheetView>
  </sheetViews>
  <sheetFormatPr defaultRowHeight="15" x14ac:dyDescent="0.25"/>
  <cols>
    <col min="1" max="1" width="4.85546875" customWidth="1"/>
    <col min="2" max="2" width="9.42578125" hidden="1" customWidth="1"/>
    <col min="3" max="3" width="36.5703125" customWidth="1"/>
    <col min="4" max="10" width="7.7109375" customWidth="1"/>
  </cols>
  <sheetData>
    <row r="1" spans="1:10" ht="15.75" x14ac:dyDescent="0.25">
      <c r="A1" s="1">
        <f>Bia!C12</f>
        <v>0</v>
      </c>
      <c r="B1" s="1"/>
      <c r="C1" s="1"/>
      <c r="E1" s="39"/>
      <c r="F1" s="39"/>
      <c r="G1" s="151"/>
      <c r="H1" s="151"/>
      <c r="I1" s="151"/>
    </row>
    <row r="2" spans="1:10" ht="15.75" x14ac:dyDescent="0.25">
      <c r="C2" s="151" t="s">
        <v>8</v>
      </c>
      <c r="D2" s="151"/>
      <c r="E2" s="151"/>
      <c r="F2" s="151"/>
      <c r="G2" s="151"/>
      <c r="H2" s="151"/>
      <c r="I2" s="151"/>
    </row>
    <row r="3" spans="1:10" ht="15.75" x14ac:dyDescent="0.25">
      <c r="A3" s="186" t="s">
        <v>452</v>
      </c>
      <c r="B3" s="186"/>
      <c r="C3" s="186"/>
      <c r="D3" s="186"/>
      <c r="E3" s="186"/>
      <c r="F3" s="186"/>
      <c r="G3" s="186"/>
      <c r="H3" s="186"/>
      <c r="I3" s="186"/>
      <c r="J3" s="186"/>
    </row>
    <row r="4" spans="1:10" ht="17.25" customHeight="1" thickBot="1" x14ac:dyDescent="0.35">
      <c r="C4" s="3"/>
      <c r="F4" s="61"/>
      <c r="G4" s="61"/>
      <c r="I4" s="181"/>
      <c r="J4" s="181"/>
    </row>
    <row r="5" spans="1:10" ht="15.75" x14ac:dyDescent="0.25">
      <c r="A5" s="182" t="s">
        <v>9</v>
      </c>
      <c r="B5" s="118"/>
      <c r="C5" s="184" t="s">
        <v>61</v>
      </c>
      <c r="D5" s="184" t="s">
        <v>50</v>
      </c>
      <c r="E5" s="184"/>
      <c r="F5" s="184"/>
      <c r="G5" s="184"/>
      <c r="H5" s="184"/>
      <c r="I5" s="184"/>
      <c r="J5" s="187"/>
    </row>
    <row r="6" spans="1:10" ht="48" customHeight="1" x14ac:dyDescent="0.25">
      <c r="A6" s="183"/>
      <c r="B6" s="109"/>
      <c r="C6" s="185"/>
      <c r="D6" s="116" t="s">
        <v>39</v>
      </c>
      <c r="E6" s="116" t="s">
        <v>40</v>
      </c>
      <c r="F6" s="116" t="s">
        <v>41</v>
      </c>
      <c r="G6" s="116" t="s">
        <v>42</v>
      </c>
      <c r="H6" s="116" t="s">
        <v>43</v>
      </c>
      <c r="I6" s="116" t="s">
        <v>44</v>
      </c>
      <c r="J6" s="117" t="s">
        <v>45</v>
      </c>
    </row>
    <row r="7" spans="1:10" ht="15.75" x14ac:dyDescent="0.25">
      <c r="A7" s="74">
        <v>1</v>
      </c>
      <c r="B7" s="119"/>
      <c r="C7" s="62" t="s">
        <v>46</v>
      </c>
      <c r="D7" s="94"/>
      <c r="E7" s="94"/>
      <c r="F7" s="94"/>
      <c r="G7" s="94"/>
      <c r="H7" s="94"/>
      <c r="I7" s="94"/>
      <c r="J7" s="95"/>
    </row>
    <row r="8" spans="1:10" ht="15.75" hidden="1" x14ac:dyDescent="0.25">
      <c r="A8" s="72">
        <v>1.1000000000000001</v>
      </c>
      <c r="B8" s="120"/>
      <c r="C8" s="73" t="s">
        <v>5</v>
      </c>
      <c r="D8" s="96"/>
      <c r="E8" s="96"/>
      <c r="F8" s="96"/>
      <c r="G8" s="96"/>
      <c r="H8" s="96"/>
      <c r="I8" s="96"/>
      <c r="J8" s="97"/>
    </row>
    <row r="9" spans="1:10" ht="15.75" hidden="1" x14ac:dyDescent="0.25">
      <c r="A9" s="63">
        <v>1.2</v>
      </c>
      <c r="B9" s="121"/>
      <c r="C9" s="64" t="s">
        <v>6</v>
      </c>
      <c r="D9" s="98"/>
      <c r="E9" s="98"/>
      <c r="F9" s="98"/>
      <c r="G9" s="98"/>
      <c r="H9" s="98"/>
      <c r="I9" s="98"/>
      <c r="J9" s="99"/>
    </row>
    <row r="10" spans="1:10" ht="15.75" x14ac:dyDescent="0.25">
      <c r="A10" s="74">
        <v>2</v>
      </c>
      <c r="B10" s="119"/>
      <c r="C10" s="62" t="s">
        <v>0</v>
      </c>
      <c r="D10" s="94"/>
      <c r="E10" s="94"/>
      <c r="F10" s="94"/>
      <c r="G10" s="94"/>
      <c r="H10" s="94"/>
      <c r="I10" s="94"/>
      <c r="J10" s="95"/>
    </row>
    <row r="11" spans="1:10" ht="15.75" hidden="1" x14ac:dyDescent="0.25">
      <c r="A11" s="72">
        <v>2.1</v>
      </c>
      <c r="B11" s="120"/>
      <c r="C11" s="73" t="s">
        <v>2</v>
      </c>
      <c r="D11" s="96"/>
      <c r="E11" s="96"/>
      <c r="F11" s="96"/>
      <c r="G11" s="96"/>
      <c r="H11" s="96"/>
      <c r="I11" s="96"/>
      <c r="J11" s="97"/>
    </row>
    <row r="12" spans="1:10" ht="15.75" hidden="1" customHeight="1" x14ac:dyDescent="0.25">
      <c r="A12" s="72"/>
      <c r="B12" s="120"/>
      <c r="C12" s="178" t="s">
        <v>491</v>
      </c>
      <c r="D12" s="179"/>
      <c r="E12" s="179"/>
      <c r="F12" s="179"/>
      <c r="G12" s="179"/>
      <c r="H12" s="179"/>
      <c r="I12" s="179"/>
      <c r="J12" s="180"/>
    </row>
    <row r="13" spans="1:10" ht="15.75" hidden="1" customHeight="1" x14ac:dyDescent="0.25">
      <c r="A13" s="72"/>
      <c r="B13" s="120" t="s">
        <v>490</v>
      </c>
      <c r="C13" s="134" t="s">
        <v>489</v>
      </c>
      <c r="D13" s="135"/>
      <c r="E13" s="135"/>
      <c r="F13" s="135"/>
      <c r="G13" s="135"/>
      <c r="H13" s="135"/>
      <c r="I13" s="135"/>
      <c r="J13" s="136"/>
    </row>
    <row r="14" spans="1:10" ht="15.75" hidden="1" x14ac:dyDescent="0.25">
      <c r="A14" s="72"/>
      <c r="B14" s="120" t="str">
        <f>IF(ISNA( VLOOKUP(C14,NganhList,2,FALSE)),"",VLOOKUP(C14,NganhList,2,FALSE))</f>
        <v/>
      </c>
      <c r="C14" s="138"/>
      <c r="D14" s="96"/>
      <c r="E14" s="132"/>
      <c r="F14" s="132"/>
      <c r="G14" s="132"/>
      <c r="H14" s="132"/>
      <c r="I14" s="132"/>
      <c r="J14" s="137"/>
    </row>
    <row r="15" spans="1:10" ht="15.75" hidden="1" x14ac:dyDescent="0.25">
      <c r="A15" s="72"/>
      <c r="B15" s="120" t="str">
        <f>IF(ISNA( VLOOKUP(C15,NganhList,2,FALSE)),"",VLOOKUP(C15,NganhList,2,FALSE))</f>
        <v/>
      </c>
      <c r="C15" s="138"/>
      <c r="D15" s="96"/>
      <c r="E15" s="132"/>
      <c r="F15" s="132"/>
      <c r="G15" s="132"/>
      <c r="H15" s="132"/>
      <c r="I15" s="132"/>
      <c r="J15" s="133"/>
    </row>
    <row r="16" spans="1:10" ht="15.75" hidden="1" x14ac:dyDescent="0.25">
      <c r="A16" s="72"/>
      <c r="B16" s="120" t="str">
        <f>IF(ISNA( VLOOKUP(C16,NganhList,2,FALSE)),"",VLOOKUP(C16,NganhList,2,FALSE))</f>
        <v/>
      </c>
      <c r="C16" s="138"/>
      <c r="D16" s="96"/>
      <c r="E16" s="132"/>
      <c r="F16" s="132"/>
      <c r="G16" s="132"/>
      <c r="H16" s="132"/>
      <c r="I16" s="132"/>
      <c r="J16" s="133"/>
    </row>
    <row r="17" spans="1:10" ht="15.75" hidden="1" x14ac:dyDescent="0.25">
      <c r="A17" s="72"/>
      <c r="B17" s="120" t="str">
        <f>IF(ISNA( VLOOKUP(C17,NganhList,2,FALSE)),"",VLOOKUP(C17,NganhList,2,FALSE))</f>
        <v/>
      </c>
      <c r="C17" s="138"/>
      <c r="D17" s="96"/>
      <c r="E17" s="132"/>
      <c r="F17" s="132"/>
      <c r="G17" s="132"/>
      <c r="H17" s="132"/>
      <c r="I17" s="132"/>
      <c r="J17" s="133"/>
    </row>
    <row r="18" spans="1:10" ht="15.75" hidden="1" x14ac:dyDescent="0.25">
      <c r="A18" s="72"/>
      <c r="B18" s="120" t="str">
        <f>IF(ISNA( VLOOKUP(C18,NganhList,2,FALSE)),"",VLOOKUP(C18,NganhList,2,FALSE))</f>
        <v/>
      </c>
      <c r="C18" s="138"/>
      <c r="D18" s="96"/>
      <c r="E18" s="132"/>
      <c r="F18" s="132"/>
      <c r="G18" s="132"/>
      <c r="H18" s="132"/>
      <c r="I18" s="132"/>
      <c r="J18" s="133"/>
    </row>
    <row r="19" spans="1:10" ht="15.75" hidden="1" x14ac:dyDescent="0.25">
      <c r="A19" s="7">
        <v>2.2000000000000002</v>
      </c>
      <c r="B19" s="122"/>
      <c r="C19" s="43" t="s">
        <v>47</v>
      </c>
      <c r="D19" s="100"/>
      <c r="E19" s="132"/>
      <c r="F19" s="132"/>
      <c r="G19" s="132"/>
      <c r="H19" s="132"/>
      <c r="I19" s="132"/>
      <c r="J19" s="133"/>
    </row>
    <row r="20" spans="1:10" ht="15.75" hidden="1" x14ac:dyDescent="0.25">
      <c r="A20" s="72"/>
      <c r="B20" s="120" t="s">
        <v>490</v>
      </c>
      <c r="C20" s="178" t="s">
        <v>491</v>
      </c>
      <c r="D20" s="179"/>
      <c r="E20" s="179"/>
      <c r="F20" s="179"/>
      <c r="G20" s="179"/>
      <c r="H20" s="179"/>
      <c r="I20" s="179"/>
      <c r="J20" s="180"/>
    </row>
    <row r="21" spans="1:10" ht="15.75" hidden="1" customHeight="1" x14ac:dyDescent="0.25">
      <c r="A21" s="72"/>
      <c r="B21" s="120" t="s">
        <v>490</v>
      </c>
      <c r="C21" s="134" t="s">
        <v>489</v>
      </c>
      <c r="D21" s="135"/>
      <c r="E21" s="135"/>
      <c r="F21" s="135"/>
      <c r="G21" s="135"/>
      <c r="H21" s="135"/>
      <c r="I21" s="135"/>
      <c r="J21" s="136"/>
    </row>
    <row r="22" spans="1:10" ht="15.75" hidden="1" x14ac:dyDescent="0.25">
      <c r="A22" s="72"/>
      <c r="B22" s="120" t="str">
        <f t="shared" ref="B22:B27" si="0">IF(ISNA( VLOOKUP(C22,NganhList,2,FALSE)),"",VLOOKUP(C22,NganhList,2,FALSE))</f>
        <v/>
      </c>
      <c r="C22" s="138"/>
      <c r="D22" s="96"/>
      <c r="E22" s="132"/>
      <c r="F22" s="132"/>
      <c r="G22" s="132"/>
      <c r="H22" s="132"/>
      <c r="I22" s="132"/>
      <c r="J22" s="137"/>
    </row>
    <row r="23" spans="1:10" ht="15.75" hidden="1" x14ac:dyDescent="0.25">
      <c r="A23" s="72"/>
      <c r="B23" s="120" t="str">
        <f t="shared" si="0"/>
        <v/>
      </c>
      <c r="C23" s="138"/>
      <c r="D23" s="96"/>
      <c r="E23" s="132"/>
      <c r="F23" s="132"/>
      <c r="G23" s="132"/>
      <c r="H23" s="132"/>
      <c r="I23" s="132"/>
      <c r="J23" s="133"/>
    </row>
    <row r="24" spans="1:10" ht="15.75" hidden="1" x14ac:dyDescent="0.25">
      <c r="A24" s="72"/>
      <c r="B24" s="120" t="str">
        <f t="shared" si="0"/>
        <v/>
      </c>
      <c r="C24" s="138"/>
      <c r="D24" s="96"/>
      <c r="E24" s="132"/>
      <c r="F24" s="132"/>
      <c r="G24" s="132"/>
      <c r="H24" s="132"/>
      <c r="I24" s="132"/>
      <c r="J24" s="133"/>
    </row>
    <row r="25" spans="1:10" ht="15.75" hidden="1" x14ac:dyDescent="0.25">
      <c r="A25" s="72"/>
      <c r="B25" s="120" t="str">
        <f t="shared" si="0"/>
        <v/>
      </c>
      <c r="C25" s="138"/>
      <c r="D25" s="96"/>
      <c r="E25" s="132"/>
      <c r="F25" s="132"/>
      <c r="G25" s="132"/>
      <c r="H25" s="132"/>
      <c r="I25" s="132"/>
      <c r="J25" s="133"/>
    </row>
    <row r="26" spans="1:10" ht="15.75" hidden="1" x14ac:dyDescent="0.25">
      <c r="A26" s="72"/>
      <c r="B26" s="120" t="str">
        <f t="shared" si="0"/>
        <v/>
      </c>
      <c r="C26" s="138"/>
      <c r="D26" s="96"/>
      <c r="E26" s="132"/>
      <c r="F26" s="132"/>
      <c r="G26" s="132"/>
      <c r="H26" s="132"/>
      <c r="I26" s="132"/>
      <c r="J26" s="133"/>
    </row>
    <row r="27" spans="1:10" ht="15.75" hidden="1" x14ac:dyDescent="0.25">
      <c r="A27" s="72"/>
      <c r="B27" s="120" t="str">
        <f t="shared" si="0"/>
        <v/>
      </c>
      <c r="C27" s="138"/>
      <c r="D27" s="96"/>
      <c r="E27" s="132"/>
      <c r="F27" s="132"/>
      <c r="G27" s="132"/>
      <c r="H27" s="132"/>
      <c r="I27" s="132"/>
      <c r="J27" s="133"/>
    </row>
    <row r="28" spans="1:10" ht="15.75" hidden="1" x14ac:dyDescent="0.25">
      <c r="A28" s="7">
        <v>2.2999999999999998</v>
      </c>
      <c r="B28" s="120" t="s">
        <v>490</v>
      </c>
      <c r="C28" s="43" t="s">
        <v>48</v>
      </c>
      <c r="D28" s="100"/>
      <c r="E28" s="100"/>
      <c r="F28" s="100"/>
      <c r="G28" s="100"/>
      <c r="H28" s="100"/>
      <c r="I28" s="100"/>
      <c r="J28" s="101"/>
    </row>
    <row r="29" spans="1:10" ht="15.75" hidden="1" x14ac:dyDescent="0.25">
      <c r="A29" s="72"/>
      <c r="B29" s="120"/>
      <c r="C29" s="178" t="s">
        <v>491</v>
      </c>
      <c r="D29" s="179"/>
      <c r="E29" s="179"/>
      <c r="F29" s="179"/>
      <c r="G29" s="179"/>
      <c r="H29" s="179"/>
      <c r="I29" s="179"/>
      <c r="J29" s="180"/>
    </row>
    <row r="30" spans="1:10" ht="15.75" hidden="1" customHeight="1" x14ac:dyDescent="0.25">
      <c r="A30" s="72"/>
      <c r="B30" s="120" t="s">
        <v>490</v>
      </c>
      <c r="C30" s="134" t="s">
        <v>489</v>
      </c>
      <c r="D30" s="135"/>
      <c r="E30" s="135"/>
      <c r="F30" s="135"/>
      <c r="G30" s="135"/>
      <c r="H30" s="135"/>
      <c r="I30" s="135"/>
      <c r="J30" s="136"/>
    </row>
    <row r="31" spans="1:10" ht="15.75" hidden="1" x14ac:dyDescent="0.25">
      <c r="A31" s="72"/>
      <c r="B31" s="120" t="str">
        <f t="shared" ref="B31:B36" si="1">IF(ISNA( VLOOKUP(C31,NganhList,2,FALSE)),"",VLOOKUP(C31,NganhList,2,FALSE))</f>
        <v/>
      </c>
      <c r="C31" s="138"/>
      <c r="D31" s="96"/>
      <c r="E31" s="132"/>
      <c r="F31" s="132"/>
      <c r="G31" s="132"/>
      <c r="H31" s="132"/>
      <c r="I31" s="132"/>
      <c r="J31" s="137"/>
    </row>
    <row r="32" spans="1:10" ht="15.75" hidden="1" x14ac:dyDescent="0.25">
      <c r="A32" s="72"/>
      <c r="B32" s="120" t="str">
        <f t="shared" si="1"/>
        <v/>
      </c>
      <c r="C32" s="138"/>
      <c r="D32" s="96"/>
      <c r="E32" s="132"/>
      <c r="F32" s="132"/>
      <c r="G32" s="132"/>
      <c r="H32" s="132"/>
      <c r="I32" s="132"/>
      <c r="J32" s="133"/>
    </row>
    <row r="33" spans="1:10" ht="15.75" hidden="1" x14ac:dyDescent="0.25">
      <c r="A33" s="72"/>
      <c r="B33" s="120" t="str">
        <f t="shared" si="1"/>
        <v/>
      </c>
      <c r="C33" s="138"/>
      <c r="D33" s="96"/>
      <c r="E33" s="132"/>
      <c r="F33" s="132"/>
      <c r="G33" s="132"/>
      <c r="H33" s="132"/>
      <c r="I33" s="132"/>
      <c r="J33" s="133"/>
    </row>
    <row r="34" spans="1:10" ht="15.75" hidden="1" x14ac:dyDescent="0.25">
      <c r="A34" s="72"/>
      <c r="B34" s="120" t="str">
        <f t="shared" si="1"/>
        <v/>
      </c>
      <c r="C34" s="138"/>
      <c r="D34" s="96"/>
      <c r="E34" s="132"/>
      <c r="F34" s="132"/>
      <c r="G34" s="132"/>
      <c r="H34" s="132"/>
      <c r="I34" s="132"/>
      <c r="J34" s="133"/>
    </row>
    <row r="35" spans="1:10" ht="15.75" hidden="1" x14ac:dyDescent="0.25">
      <c r="A35" s="72"/>
      <c r="B35" s="120" t="str">
        <f t="shared" si="1"/>
        <v/>
      </c>
      <c r="C35" s="138"/>
      <c r="D35" s="96"/>
      <c r="E35" s="132"/>
      <c r="F35" s="132"/>
      <c r="G35" s="132"/>
      <c r="H35" s="132"/>
      <c r="I35" s="132"/>
      <c r="J35" s="133"/>
    </row>
    <row r="36" spans="1:10" ht="15.75" hidden="1" x14ac:dyDescent="0.25">
      <c r="A36" s="72"/>
      <c r="B36" s="120" t="str">
        <f t="shared" si="1"/>
        <v/>
      </c>
      <c r="C36" s="138"/>
      <c r="D36" s="96"/>
      <c r="E36" s="132"/>
      <c r="F36" s="132"/>
      <c r="G36" s="132"/>
      <c r="H36" s="132"/>
      <c r="I36" s="132"/>
      <c r="J36" s="133"/>
    </row>
    <row r="37" spans="1:10" ht="15.75" hidden="1" x14ac:dyDescent="0.25">
      <c r="A37" s="7">
        <v>2.4</v>
      </c>
      <c r="B37" s="122"/>
      <c r="C37" s="43" t="s">
        <v>57</v>
      </c>
      <c r="D37" s="100"/>
      <c r="E37" s="100"/>
      <c r="F37" s="100"/>
      <c r="G37" s="100"/>
      <c r="H37" s="100"/>
      <c r="I37" s="100"/>
      <c r="J37" s="101"/>
    </row>
    <row r="38" spans="1:10" ht="15.75" hidden="1" x14ac:dyDescent="0.25">
      <c r="A38" s="7">
        <v>2.5</v>
      </c>
      <c r="B38" s="122"/>
      <c r="C38" s="43" t="s">
        <v>58</v>
      </c>
      <c r="D38" s="100"/>
      <c r="E38" s="100"/>
      <c r="F38" s="100"/>
      <c r="G38" s="100"/>
      <c r="H38" s="100"/>
      <c r="I38" s="100"/>
      <c r="J38" s="101"/>
    </row>
    <row r="39" spans="1:10" ht="15.75" hidden="1" x14ac:dyDescent="0.25">
      <c r="A39" s="7">
        <v>2.6</v>
      </c>
      <c r="B39" s="122"/>
      <c r="C39" s="43" t="s">
        <v>59</v>
      </c>
      <c r="D39" s="100"/>
      <c r="E39" s="100"/>
      <c r="F39" s="100"/>
      <c r="G39" s="100"/>
      <c r="H39" s="100"/>
      <c r="I39" s="100"/>
      <c r="J39" s="101"/>
    </row>
    <row r="40" spans="1:10" ht="15.75" hidden="1" x14ac:dyDescent="0.25">
      <c r="A40" s="70">
        <v>2.7</v>
      </c>
      <c r="B40" s="123"/>
      <c r="C40" s="71" t="s">
        <v>60</v>
      </c>
      <c r="D40" s="102"/>
      <c r="E40" s="102"/>
      <c r="F40" s="102"/>
      <c r="G40" s="102"/>
      <c r="H40" s="102"/>
      <c r="I40" s="102"/>
      <c r="J40" s="103"/>
    </row>
    <row r="41" spans="1:10" ht="15.75" x14ac:dyDescent="0.25">
      <c r="A41" s="69">
        <v>3</v>
      </c>
      <c r="B41" s="124"/>
      <c r="C41" s="65" t="s">
        <v>1</v>
      </c>
      <c r="D41" s="104"/>
      <c r="E41" s="104"/>
      <c r="F41" s="104"/>
      <c r="G41" s="104"/>
      <c r="H41" s="201">
        <v>3500</v>
      </c>
      <c r="I41" s="201"/>
      <c r="J41" s="202">
        <v>200</v>
      </c>
    </row>
    <row r="42" spans="1:10" ht="15.75" x14ac:dyDescent="0.25">
      <c r="A42" s="6">
        <v>3.1</v>
      </c>
      <c r="B42" s="125"/>
      <c r="C42" s="66" t="s">
        <v>2</v>
      </c>
      <c r="D42" s="105"/>
      <c r="E42" s="105"/>
      <c r="F42" s="105"/>
      <c r="G42" s="105"/>
      <c r="H42" s="203">
        <v>3300</v>
      </c>
      <c r="I42" s="203"/>
      <c r="J42" s="204">
        <v>200</v>
      </c>
    </row>
    <row r="43" spans="1:10" ht="15.75" x14ac:dyDescent="0.25">
      <c r="A43" s="7">
        <v>3.2</v>
      </c>
      <c r="B43" s="122"/>
      <c r="C43" s="43" t="s">
        <v>47</v>
      </c>
      <c r="D43" s="100"/>
      <c r="E43" s="100"/>
      <c r="F43" s="100"/>
      <c r="G43" s="100"/>
      <c r="H43" s="205">
        <v>200</v>
      </c>
      <c r="I43" s="205"/>
      <c r="J43" s="137"/>
    </row>
    <row r="44" spans="1:10" ht="15.75" x14ac:dyDescent="0.25">
      <c r="A44" s="7">
        <v>3.3</v>
      </c>
      <c r="B44" s="122"/>
      <c r="C44" s="43" t="s">
        <v>57</v>
      </c>
      <c r="D44" s="100"/>
      <c r="E44" s="100"/>
      <c r="F44" s="100"/>
      <c r="G44" s="100"/>
      <c r="H44" s="205"/>
      <c r="I44" s="205"/>
      <c r="J44" s="137"/>
    </row>
    <row r="45" spans="1:10" ht="15.75" x14ac:dyDescent="0.25">
      <c r="A45" s="63">
        <v>3.4</v>
      </c>
      <c r="B45" s="121"/>
      <c r="C45" s="64" t="s">
        <v>59</v>
      </c>
      <c r="D45" s="98"/>
      <c r="E45" s="98"/>
      <c r="F45" s="98"/>
      <c r="G45" s="98"/>
      <c r="H45" s="206"/>
      <c r="I45" s="206"/>
      <c r="J45" s="207"/>
    </row>
    <row r="46" spans="1:10" ht="15.75" x14ac:dyDescent="0.25">
      <c r="A46" s="74">
        <v>4</v>
      </c>
      <c r="B46" s="119"/>
      <c r="C46" s="62" t="s">
        <v>49</v>
      </c>
      <c r="D46" s="94"/>
      <c r="E46" s="94"/>
      <c r="F46" s="94"/>
      <c r="G46" s="94"/>
      <c r="H46" s="188">
        <v>800</v>
      </c>
      <c r="I46" s="188"/>
      <c r="J46" s="208"/>
    </row>
    <row r="47" spans="1:10" ht="15.75" x14ac:dyDescent="0.25">
      <c r="A47" s="72">
        <v>4.0999999999999996</v>
      </c>
      <c r="B47" s="120"/>
      <c r="C47" s="73" t="s">
        <v>2</v>
      </c>
      <c r="D47" s="96"/>
      <c r="E47" s="96"/>
      <c r="F47" s="96"/>
      <c r="G47" s="96"/>
      <c r="H47" s="132">
        <v>800</v>
      </c>
      <c r="I47" s="132"/>
      <c r="J47" s="133"/>
    </row>
    <row r="48" spans="1:10" ht="16.5" thickBot="1" x14ac:dyDescent="0.3">
      <c r="A48" s="67">
        <v>4.2</v>
      </c>
      <c r="B48" s="126"/>
      <c r="C48" s="68" t="s">
        <v>59</v>
      </c>
      <c r="D48" s="106"/>
      <c r="E48" s="106"/>
      <c r="F48" s="106"/>
      <c r="G48" s="106"/>
      <c r="H48" s="209"/>
      <c r="I48" s="209"/>
      <c r="J48" s="210"/>
    </row>
    <row r="49" spans="1:10" ht="6" customHeight="1" x14ac:dyDescent="0.25">
      <c r="A49" s="8"/>
      <c r="B49" s="8"/>
      <c r="C49" s="47"/>
      <c r="D49" s="8"/>
      <c r="E49" s="8"/>
      <c r="F49" s="8"/>
      <c r="G49" s="8"/>
      <c r="H49" s="8"/>
      <c r="I49" s="8"/>
      <c r="J49" s="8"/>
    </row>
  </sheetData>
  <sheetProtection insertRows="0" deleteRows="0"/>
  <mergeCells count="10">
    <mergeCell ref="G1:I1"/>
    <mergeCell ref="C5:C6"/>
    <mergeCell ref="C2:I2"/>
    <mergeCell ref="A3:J3"/>
    <mergeCell ref="D5:J5"/>
    <mergeCell ref="C12:J12"/>
    <mergeCell ref="C20:J20"/>
    <mergeCell ref="C29:J29"/>
    <mergeCell ref="I4:J4"/>
    <mergeCell ref="A5:A6"/>
  </mergeCells>
  <dataValidations count="1">
    <dataValidation type="list" allowBlank="1" showInputMessage="1" showErrorMessage="1" sqref="C14:C18 C22:C27 C31:C36">
      <formula1>NganhChon</formula1>
    </dataValidation>
  </dataValidations>
  <pageMargins left="0.51181102362204722" right="0.23622047244094491" top="0.39370078740157483" bottom="0.39370078740157483" header="0.31496062992125984" footer="0.31496062992125984"/>
  <pageSetup paperSize="9" orientation="portrait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20"/>
  <sheetViews>
    <sheetView workbookViewId="0">
      <selection activeCell="G7" sqref="G7"/>
    </sheetView>
  </sheetViews>
  <sheetFormatPr defaultRowHeight="15" x14ac:dyDescent="0.25"/>
  <cols>
    <col min="8" max="8" width="24.42578125" customWidth="1"/>
  </cols>
  <sheetData>
    <row r="1" spans="1:8" ht="25.5" x14ac:dyDescent="0.25">
      <c r="A1" s="116" t="s">
        <v>39</v>
      </c>
      <c r="B1" s="116" t="s">
        <v>40</v>
      </c>
      <c r="C1" s="116" t="s">
        <v>41</v>
      </c>
      <c r="D1" s="116" t="s">
        <v>42</v>
      </c>
      <c r="E1" s="116" t="s">
        <v>43</v>
      </c>
      <c r="F1" s="116" t="s">
        <v>44</v>
      </c>
      <c r="G1" s="117" t="s">
        <v>45</v>
      </c>
    </row>
    <row r="2" spans="1:8" ht="15.75" x14ac:dyDescent="0.25">
      <c r="A2" s="94">
        <f>'PL 2'!D7</f>
        <v>0</v>
      </c>
      <c r="B2" s="94">
        <f>'PL 2'!E7</f>
        <v>0</v>
      </c>
      <c r="C2" s="94">
        <f>'PL 2'!F7</f>
        <v>0</v>
      </c>
      <c r="D2" s="94">
        <f>'PL 2'!G7</f>
        <v>0</v>
      </c>
      <c r="E2" s="94">
        <f>'PL 2'!H7</f>
        <v>0</v>
      </c>
      <c r="F2" s="94">
        <f>'PL 2'!I7</f>
        <v>0</v>
      </c>
      <c r="G2" s="94">
        <f>'PL 2'!J7</f>
        <v>0</v>
      </c>
      <c r="H2" s="62" t="s">
        <v>46</v>
      </c>
    </row>
    <row r="3" spans="1:8" ht="15.75" x14ac:dyDescent="0.25">
      <c r="A3" s="94">
        <f>'PL 2'!D8</f>
        <v>0</v>
      </c>
      <c r="B3" s="94">
        <f>'PL 2'!E8</f>
        <v>0</v>
      </c>
      <c r="C3" s="94">
        <f>'PL 2'!F8</f>
        <v>0</v>
      </c>
      <c r="D3" s="94">
        <f>'PL 2'!G8</f>
        <v>0</v>
      </c>
      <c r="E3" s="94">
        <f>'PL 2'!H8</f>
        <v>0</v>
      </c>
      <c r="F3" s="94">
        <f>'PL 2'!I8</f>
        <v>0</v>
      </c>
      <c r="G3" s="94">
        <f>'PL 2'!J8</f>
        <v>0</v>
      </c>
      <c r="H3" s="73" t="s">
        <v>5</v>
      </c>
    </row>
    <row r="4" spans="1:8" ht="15.75" x14ac:dyDescent="0.25">
      <c r="A4" s="94">
        <f>'PL 2'!D9</f>
        <v>0</v>
      </c>
      <c r="B4" s="94">
        <f>'PL 2'!E9</f>
        <v>0</v>
      </c>
      <c r="C4" s="94">
        <f>'PL 2'!F9</f>
        <v>0</v>
      </c>
      <c r="D4" s="94">
        <f>'PL 2'!G9</f>
        <v>0</v>
      </c>
      <c r="E4" s="94">
        <f>'PL 2'!H9</f>
        <v>0</v>
      </c>
      <c r="F4" s="94">
        <f>'PL 2'!I9</f>
        <v>0</v>
      </c>
      <c r="G4" s="94">
        <f>'PL 2'!J9</f>
        <v>0</v>
      </c>
      <c r="H4" s="64" t="s">
        <v>6</v>
      </c>
    </row>
    <row r="5" spans="1:8" ht="15.75" x14ac:dyDescent="0.25">
      <c r="A5" s="94">
        <f>'PL 2'!D10</f>
        <v>0</v>
      </c>
      <c r="B5" s="94">
        <f>'PL 2'!E10</f>
        <v>0</v>
      </c>
      <c r="C5" s="94">
        <f>'PL 2'!F10</f>
        <v>0</v>
      </c>
      <c r="D5" s="94">
        <f>'PL 2'!G10</f>
        <v>0</v>
      </c>
      <c r="E5" s="94">
        <f>'PL 2'!H10</f>
        <v>0</v>
      </c>
      <c r="F5" s="94">
        <f>'PL 2'!I10</f>
        <v>0</v>
      </c>
      <c r="G5" s="94">
        <f>'PL 2'!J10</f>
        <v>0</v>
      </c>
      <c r="H5" s="62" t="s">
        <v>0</v>
      </c>
    </row>
    <row r="6" spans="1:8" ht="15.75" x14ac:dyDescent="0.25">
      <c r="A6" s="94">
        <f>'PL 2'!D11</f>
        <v>0</v>
      </c>
      <c r="B6" s="94">
        <f>'PL 2'!E11</f>
        <v>0</v>
      </c>
      <c r="C6" s="94">
        <f>'PL 2'!F11</f>
        <v>0</v>
      </c>
      <c r="D6" s="94">
        <f>'PL 2'!G11</f>
        <v>0</v>
      </c>
      <c r="E6" s="94">
        <f>'PL 2'!H11</f>
        <v>0</v>
      </c>
      <c r="F6" s="94">
        <f>'PL 2'!I11</f>
        <v>0</v>
      </c>
      <c r="G6" s="94">
        <f>'PL 2'!J11</f>
        <v>0</v>
      </c>
      <c r="H6" s="73" t="s">
        <v>2</v>
      </c>
    </row>
    <row r="7" spans="1:8" ht="15.75" x14ac:dyDescent="0.25">
      <c r="A7" s="94">
        <f>'PL 2'!D19</f>
        <v>0</v>
      </c>
      <c r="B7" s="94">
        <f>'PL 2'!E19</f>
        <v>0</v>
      </c>
      <c r="C7" s="94">
        <f>'PL 2'!F19</f>
        <v>0</v>
      </c>
      <c r="D7" s="94">
        <f>'PL 2'!G19</f>
        <v>0</v>
      </c>
      <c r="E7" s="94">
        <f>'PL 2'!H19</f>
        <v>0</v>
      </c>
      <c r="F7" s="94">
        <f>'PL 2'!I19</f>
        <v>0</v>
      </c>
      <c r="G7" s="94">
        <f>'PL 2'!J19</f>
        <v>0</v>
      </c>
      <c r="H7" s="43" t="s">
        <v>47</v>
      </c>
    </row>
    <row r="8" spans="1:8" ht="15.75" x14ac:dyDescent="0.25">
      <c r="A8" s="94">
        <f>'PL 2'!D28</f>
        <v>0</v>
      </c>
      <c r="B8" s="94">
        <f>'PL 2'!E28</f>
        <v>0</v>
      </c>
      <c r="C8" s="94">
        <f>'PL 2'!F28</f>
        <v>0</v>
      </c>
      <c r="D8" s="94">
        <f>'PL 2'!G28</f>
        <v>0</v>
      </c>
      <c r="E8" s="94">
        <f>'PL 2'!H28</f>
        <v>0</v>
      </c>
      <c r="F8" s="94">
        <f>'PL 2'!I28</f>
        <v>0</v>
      </c>
      <c r="G8" s="94">
        <f>'PL 2'!J28</f>
        <v>0</v>
      </c>
      <c r="H8" s="43" t="s">
        <v>48</v>
      </c>
    </row>
    <row r="9" spans="1:8" ht="15.75" x14ac:dyDescent="0.25">
      <c r="A9" s="94">
        <f>'PL 2'!D37</f>
        <v>0</v>
      </c>
      <c r="B9" s="94">
        <f>'PL 2'!E37</f>
        <v>0</v>
      </c>
      <c r="C9" s="94">
        <f>'PL 2'!F37</f>
        <v>0</v>
      </c>
      <c r="D9" s="94">
        <f>'PL 2'!G37</f>
        <v>0</v>
      </c>
      <c r="E9" s="94">
        <f>'PL 2'!H37</f>
        <v>0</v>
      </c>
      <c r="F9" s="94">
        <f>'PL 2'!I37</f>
        <v>0</v>
      </c>
      <c r="G9" s="94">
        <f>'PL 2'!J37</f>
        <v>0</v>
      </c>
      <c r="H9" s="43" t="s">
        <v>57</v>
      </c>
    </row>
    <row r="10" spans="1:8" ht="15.75" x14ac:dyDescent="0.25">
      <c r="A10" s="94">
        <f>'PL 2'!D38</f>
        <v>0</v>
      </c>
      <c r="B10" s="94">
        <f>'PL 2'!E38</f>
        <v>0</v>
      </c>
      <c r="C10" s="94">
        <f>'PL 2'!F38</f>
        <v>0</v>
      </c>
      <c r="D10" s="94">
        <f>'PL 2'!G38</f>
        <v>0</v>
      </c>
      <c r="E10" s="94">
        <f>'PL 2'!H38</f>
        <v>0</v>
      </c>
      <c r="F10" s="94">
        <f>'PL 2'!I38</f>
        <v>0</v>
      </c>
      <c r="G10" s="94">
        <f>'PL 2'!J38</f>
        <v>0</v>
      </c>
      <c r="H10" s="43" t="s">
        <v>58</v>
      </c>
    </row>
    <row r="11" spans="1:8" ht="15.75" x14ac:dyDescent="0.25">
      <c r="A11" s="94">
        <f>'PL 2'!D39</f>
        <v>0</v>
      </c>
      <c r="B11" s="94">
        <f>'PL 2'!E39</f>
        <v>0</v>
      </c>
      <c r="C11" s="94">
        <f>'PL 2'!F39</f>
        <v>0</v>
      </c>
      <c r="D11" s="94">
        <f>'PL 2'!G39</f>
        <v>0</v>
      </c>
      <c r="E11" s="94">
        <f>'PL 2'!H39</f>
        <v>0</v>
      </c>
      <c r="F11" s="94">
        <f>'PL 2'!I39</f>
        <v>0</v>
      </c>
      <c r="G11" s="94">
        <f>'PL 2'!J39</f>
        <v>0</v>
      </c>
      <c r="H11" s="43" t="s">
        <v>59</v>
      </c>
    </row>
    <row r="12" spans="1:8" ht="15.75" x14ac:dyDescent="0.25">
      <c r="A12" s="94">
        <f>'PL 2'!D40</f>
        <v>0</v>
      </c>
      <c r="B12" s="94">
        <f>'PL 2'!E40</f>
        <v>0</v>
      </c>
      <c r="C12" s="94">
        <f>'PL 2'!F40</f>
        <v>0</v>
      </c>
      <c r="D12" s="94">
        <f>'PL 2'!G40</f>
        <v>0</v>
      </c>
      <c r="E12" s="94">
        <f>'PL 2'!H40</f>
        <v>0</v>
      </c>
      <c r="F12" s="94">
        <f>'PL 2'!I40</f>
        <v>0</v>
      </c>
      <c r="G12" s="94">
        <f>'PL 2'!J40</f>
        <v>0</v>
      </c>
      <c r="H12" s="71" t="s">
        <v>60</v>
      </c>
    </row>
    <row r="13" spans="1:8" ht="15.75" x14ac:dyDescent="0.25">
      <c r="A13" s="94">
        <f>'PL 2'!D41</f>
        <v>0</v>
      </c>
      <c r="B13" s="94">
        <f>'PL 2'!E41</f>
        <v>0</v>
      </c>
      <c r="C13" s="94">
        <f>'PL 2'!F41</f>
        <v>0</v>
      </c>
      <c r="D13" s="94">
        <f>'PL 2'!G41</f>
        <v>0</v>
      </c>
      <c r="E13" s="94">
        <f>'PL 2'!H41</f>
        <v>3500</v>
      </c>
      <c r="F13" s="94">
        <f>'PL 2'!I41</f>
        <v>0</v>
      </c>
      <c r="G13" s="94">
        <f>'PL 2'!J41</f>
        <v>200</v>
      </c>
      <c r="H13" s="65" t="s">
        <v>1</v>
      </c>
    </row>
    <row r="14" spans="1:8" ht="15.75" x14ac:dyDescent="0.25">
      <c r="A14" s="94">
        <f>'PL 2'!D42</f>
        <v>0</v>
      </c>
      <c r="B14" s="94">
        <f>'PL 2'!E42</f>
        <v>0</v>
      </c>
      <c r="C14" s="94">
        <f>'PL 2'!F42</f>
        <v>0</v>
      </c>
      <c r="D14" s="94">
        <f>'PL 2'!G42</f>
        <v>0</v>
      </c>
      <c r="E14" s="94">
        <f>'PL 2'!H42</f>
        <v>3300</v>
      </c>
      <c r="F14" s="94">
        <f>'PL 2'!I42</f>
        <v>0</v>
      </c>
      <c r="G14" s="94">
        <f>'PL 2'!J42</f>
        <v>200</v>
      </c>
      <c r="H14" s="66" t="s">
        <v>2</v>
      </c>
    </row>
    <row r="15" spans="1:8" ht="15.75" x14ac:dyDescent="0.25">
      <c r="A15" s="94">
        <f>'PL 2'!D43</f>
        <v>0</v>
      </c>
      <c r="B15" s="94">
        <f>'PL 2'!E43</f>
        <v>0</v>
      </c>
      <c r="C15" s="94">
        <f>'PL 2'!F43</f>
        <v>0</v>
      </c>
      <c r="D15" s="94">
        <f>'PL 2'!G43</f>
        <v>0</v>
      </c>
      <c r="E15" s="94">
        <f>'PL 2'!H43</f>
        <v>200</v>
      </c>
      <c r="F15" s="94">
        <f>'PL 2'!I43</f>
        <v>0</v>
      </c>
      <c r="G15" s="94">
        <f>'PL 2'!J43</f>
        <v>0</v>
      </c>
      <c r="H15" s="43" t="s">
        <v>47</v>
      </c>
    </row>
    <row r="16" spans="1:8" ht="15.75" x14ac:dyDescent="0.25">
      <c r="A16" s="94">
        <f>'PL 2'!D44</f>
        <v>0</v>
      </c>
      <c r="B16" s="94">
        <f>'PL 2'!E44</f>
        <v>0</v>
      </c>
      <c r="C16" s="94">
        <f>'PL 2'!F44</f>
        <v>0</v>
      </c>
      <c r="D16" s="94">
        <f>'PL 2'!G44</f>
        <v>0</v>
      </c>
      <c r="E16" s="94">
        <f>'PL 2'!H44</f>
        <v>0</v>
      </c>
      <c r="F16" s="94">
        <f>'PL 2'!I44</f>
        <v>0</v>
      </c>
      <c r="G16" s="94">
        <f>'PL 2'!J44</f>
        <v>0</v>
      </c>
      <c r="H16" s="43" t="s">
        <v>57</v>
      </c>
    </row>
    <row r="17" spans="1:8" ht="15.75" x14ac:dyDescent="0.25">
      <c r="A17" s="94">
        <f>'PL 2'!D45</f>
        <v>0</v>
      </c>
      <c r="B17" s="94">
        <f>'PL 2'!E45</f>
        <v>0</v>
      </c>
      <c r="C17" s="94">
        <f>'PL 2'!F45</f>
        <v>0</v>
      </c>
      <c r="D17" s="94">
        <f>'PL 2'!G45</f>
        <v>0</v>
      </c>
      <c r="E17" s="94">
        <f>'PL 2'!H45</f>
        <v>0</v>
      </c>
      <c r="F17" s="94">
        <f>'PL 2'!I45</f>
        <v>0</v>
      </c>
      <c r="G17" s="94">
        <f>'PL 2'!J45</f>
        <v>0</v>
      </c>
      <c r="H17" s="64" t="s">
        <v>59</v>
      </c>
    </row>
    <row r="18" spans="1:8" ht="15.75" x14ac:dyDescent="0.25">
      <c r="A18" s="94">
        <f>'PL 2'!D46</f>
        <v>0</v>
      </c>
      <c r="B18" s="94">
        <f>'PL 2'!E46</f>
        <v>0</v>
      </c>
      <c r="C18" s="94">
        <f>'PL 2'!F46</f>
        <v>0</v>
      </c>
      <c r="D18" s="94">
        <f>'PL 2'!G46</f>
        <v>0</v>
      </c>
      <c r="E18" s="94">
        <f>'PL 2'!H46</f>
        <v>800</v>
      </c>
      <c r="F18" s="94">
        <f>'PL 2'!I46</f>
        <v>0</v>
      </c>
      <c r="G18" s="94">
        <f>'PL 2'!J46</f>
        <v>0</v>
      </c>
      <c r="H18" s="62" t="s">
        <v>49</v>
      </c>
    </row>
    <row r="19" spans="1:8" ht="15.75" x14ac:dyDescent="0.25">
      <c r="A19" s="94">
        <f>'PL 2'!D47</f>
        <v>0</v>
      </c>
      <c r="B19" s="94">
        <f>'PL 2'!E47</f>
        <v>0</v>
      </c>
      <c r="C19" s="94">
        <f>'PL 2'!F47</f>
        <v>0</v>
      </c>
      <c r="D19" s="94">
        <f>'PL 2'!G47</f>
        <v>0</v>
      </c>
      <c r="E19" s="94">
        <f>'PL 2'!H47</f>
        <v>800</v>
      </c>
      <c r="F19" s="94">
        <f>'PL 2'!I47</f>
        <v>0</v>
      </c>
      <c r="G19" s="94">
        <f>'PL 2'!J47</f>
        <v>0</v>
      </c>
      <c r="H19" s="73" t="s">
        <v>2</v>
      </c>
    </row>
    <row r="20" spans="1:8" ht="16.5" thickBot="1" x14ac:dyDescent="0.3">
      <c r="A20" s="94">
        <f>'PL 2'!D48</f>
        <v>0</v>
      </c>
      <c r="B20" s="94">
        <f>'PL 2'!E48</f>
        <v>0</v>
      </c>
      <c r="C20" s="94">
        <f>'PL 2'!F48</f>
        <v>0</v>
      </c>
      <c r="D20" s="94">
        <f>'PL 2'!G48</f>
        <v>0</v>
      </c>
      <c r="E20" s="94">
        <f>'PL 2'!H48</f>
        <v>0</v>
      </c>
      <c r="F20" s="94">
        <f>'PL 2'!I48</f>
        <v>0</v>
      </c>
      <c r="G20" s="94">
        <f>'PL 2'!J48</f>
        <v>0</v>
      </c>
      <c r="H20" s="68" t="s">
        <v>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208"/>
  <sheetViews>
    <sheetView workbookViewId="0">
      <selection activeCell="F10" sqref="F10"/>
    </sheetView>
  </sheetViews>
  <sheetFormatPr defaultRowHeight="15" x14ac:dyDescent="0.25"/>
  <cols>
    <col min="1" max="1" width="48.5703125" style="10" customWidth="1"/>
    <col min="2" max="2" width="10.7109375" style="10" bestFit="1" customWidth="1"/>
    <col min="3" max="5" width="9.140625" style="10"/>
    <col min="6" max="6" width="11.7109375" style="10" customWidth="1"/>
    <col min="7" max="10" width="9.140625" style="10"/>
    <col min="11" max="11" width="9" customWidth="1"/>
    <col min="12" max="12" width="61" style="10" customWidth="1"/>
    <col min="13" max="13" width="13.5703125" style="10" customWidth="1"/>
    <col min="14" max="253" width="9.140625" style="10"/>
    <col min="254" max="254" width="44.28515625" style="10" bestFit="1" customWidth="1"/>
    <col min="255" max="16384" width="9.140625" style="10"/>
  </cols>
  <sheetData>
    <row r="1" spans="1:13" x14ac:dyDescent="0.25">
      <c r="F1" s="10" t="s">
        <v>22</v>
      </c>
      <c r="L1" s="10" t="s">
        <v>489</v>
      </c>
      <c r="M1" s="10" t="s">
        <v>490</v>
      </c>
    </row>
    <row r="2" spans="1:13" ht="17.25" thickBot="1" x14ac:dyDescent="0.3">
      <c r="A2" s="35" t="s">
        <v>28</v>
      </c>
      <c r="B2" s="85" t="s">
        <v>27</v>
      </c>
      <c r="F2" s="10" t="s">
        <v>23</v>
      </c>
      <c r="G2" s="10" t="e">
        <f>VLOOKUP(TenTruong,TRUONG_LIST,2,FALSE)</f>
        <v>#N/A</v>
      </c>
      <c r="L2" s="128" t="s">
        <v>453</v>
      </c>
      <c r="M2" s="127">
        <v>52140101</v>
      </c>
    </row>
    <row r="3" spans="1:13" ht="17.25" customHeight="1" thickBot="1" x14ac:dyDescent="0.3">
      <c r="A3" s="37" t="s">
        <v>62</v>
      </c>
      <c r="B3" s="75" t="s">
        <v>63</v>
      </c>
      <c r="F3" s="10" t="s">
        <v>24</v>
      </c>
      <c r="G3" s="10" t="str">
        <f>IF(Bia!N17,"1","2")</f>
        <v>1</v>
      </c>
      <c r="L3" s="128" t="s">
        <v>454</v>
      </c>
      <c r="M3" s="127">
        <v>52140114</v>
      </c>
    </row>
    <row r="4" spans="1:13" ht="17.25" thickBot="1" x14ac:dyDescent="0.3">
      <c r="A4" s="37" t="s">
        <v>64</v>
      </c>
      <c r="B4" s="75" t="s">
        <v>65</v>
      </c>
      <c r="F4" s="20" t="s">
        <v>25</v>
      </c>
      <c r="G4" s="108" t="s">
        <v>449</v>
      </c>
      <c r="L4" s="128" t="s">
        <v>455</v>
      </c>
      <c r="M4" s="127">
        <v>52140201</v>
      </c>
    </row>
    <row r="5" spans="1:13" ht="17.25" thickBot="1" x14ac:dyDescent="0.3">
      <c r="A5" s="37" t="s">
        <v>66</v>
      </c>
      <c r="B5" s="75" t="s">
        <v>67</v>
      </c>
      <c r="F5" s="10" t="s">
        <v>35</v>
      </c>
      <c r="G5" s="10">
        <f>MaTS</f>
        <v>0</v>
      </c>
      <c r="L5" s="128" t="s">
        <v>456</v>
      </c>
      <c r="M5" s="127">
        <v>52140202</v>
      </c>
    </row>
    <row r="6" spans="1:13" ht="17.25" thickBot="1" x14ac:dyDescent="0.3">
      <c r="A6" s="37" t="s">
        <v>68</v>
      </c>
      <c r="B6" s="75" t="s">
        <v>69</v>
      </c>
      <c r="L6" s="128" t="s">
        <v>457</v>
      </c>
      <c r="M6" s="127">
        <v>52140203</v>
      </c>
    </row>
    <row r="7" spans="1:13" ht="17.25" thickBot="1" x14ac:dyDescent="0.3">
      <c r="A7" s="37" t="s">
        <v>70</v>
      </c>
      <c r="B7" s="75" t="s">
        <v>71</v>
      </c>
      <c r="L7" s="128" t="s">
        <v>458</v>
      </c>
      <c r="M7" s="127">
        <v>52140204</v>
      </c>
    </row>
    <row r="8" spans="1:13" ht="17.25" thickBot="1" x14ac:dyDescent="0.3">
      <c r="A8" s="37" t="s">
        <v>72</v>
      </c>
      <c r="B8" s="75" t="s">
        <v>73</v>
      </c>
      <c r="L8" s="128" t="s">
        <v>459</v>
      </c>
      <c r="M8" s="127">
        <v>52140205</v>
      </c>
    </row>
    <row r="9" spans="1:13" ht="17.25" thickBot="1" x14ac:dyDescent="0.3">
      <c r="A9" s="37" t="s">
        <v>74</v>
      </c>
      <c r="B9" s="75" t="s">
        <v>75</v>
      </c>
      <c r="L9" s="128" t="s">
        <v>460</v>
      </c>
      <c r="M9" s="127">
        <v>52140206</v>
      </c>
    </row>
    <row r="10" spans="1:13" ht="17.25" thickBot="1" x14ac:dyDescent="0.3">
      <c r="A10" s="37" t="s">
        <v>76</v>
      </c>
      <c r="B10" s="75" t="s">
        <v>77</v>
      </c>
      <c r="L10" s="128" t="s">
        <v>461</v>
      </c>
      <c r="M10" s="127">
        <v>52140207</v>
      </c>
    </row>
    <row r="11" spans="1:13" ht="17.25" thickBot="1" x14ac:dyDescent="0.3">
      <c r="A11" s="37" t="s">
        <v>78</v>
      </c>
      <c r="B11" s="75" t="s">
        <v>79</v>
      </c>
      <c r="L11" s="128" t="s">
        <v>462</v>
      </c>
      <c r="M11" s="127">
        <v>52140208</v>
      </c>
    </row>
    <row r="12" spans="1:13" ht="17.25" thickBot="1" x14ac:dyDescent="0.3">
      <c r="A12" s="35" t="s">
        <v>29</v>
      </c>
      <c r="B12"/>
      <c r="L12" s="128" t="s">
        <v>463</v>
      </c>
      <c r="M12" s="127">
        <v>52140209</v>
      </c>
    </row>
    <row r="13" spans="1:13" ht="17.25" thickBot="1" x14ac:dyDescent="0.3">
      <c r="A13" s="37" t="s">
        <v>80</v>
      </c>
      <c r="B13" s="75" t="s">
        <v>81</v>
      </c>
      <c r="L13" s="128" t="s">
        <v>464</v>
      </c>
      <c r="M13" s="127">
        <v>52140210</v>
      </c>
    </row>
    <row r="14" spans="1:13" ht="17.25" thickBot="1" x14ac:dyDescent="0.3">
      <c r="A14" s="37" t="s">
        <v>82</v>
      </c>
      <c r="B14" s="75" t="s">
        <v>83</v>
      </c>
      <c r="L14" s="128" t="s">
        <v>465</v>
      </c>
      <c r="M14" s="127">
        <v>52140211</v>
      </c>
    </row>
    <row r="15" spans="1:13" ht="17.25" thickBot="1" x14ac:dyDescent="0.3">
      <c r="A15" s="37" t="s">
        <v>84</v>
      </c>
      <c r="B15" s="75" t="s">
        <v>85</v>
      </c>
      <c r="L15" s="128" t="s">
        <v>466</v>
      </c>
      <c r="M15" s="127">
        <v>52140212</v>
      </c>
    </row>
    <row r="16" spans="1:13" ht="17.25" thickBot="1" x14ac:dyDescent="0.3">
      <c r="A16" s="76" t="s">
        <v>86</v>
      </c>
      <c r="B16" s="77" t="s">
        <v>87</v>
      </c>
      <c r="L16" s="128" t="s">
        <v>467</v>
      </c>
      <c r="M16" s="127">
        <v>52140213</v>
      </c>
    </row>
    <row r="17" spans="1:13" ht="17.25" thickBot="1" x14ac:dyDescent="0.3">
      <c r="A17" s="76" t="s">
        <v>88</v>
      </c>
      <c r="B17" s="78" t="s">
        <v>89</v>
      </c>
      <c r="L17" s="128" t="s">
        <v>468</v>
      </c>
      <c r="M17" s="127">
        <v>52140214</v>
      </c>
    </row>
    <row r="18" spans="1:13" ht="27" thickBot="1" x14ac:dyDescent="0.3">
      <c r="A18" s="37" t="s">
        <v>90</v>
      </c>
      <c r="B18" s="75" t="s">
        <v>91</v>
      </c>
      <c r="L18" s="128" t="s">
        <v>469</v>
      </c>
      <c r="M18" s="127">
        <v>52140215</v>
      </c>
    </row>
    <row r="19" spans="1:13" ht="17.25" thickBot="1" x14ac:dyDescent="0.3">
      <c r="A19" s="37" t="s">
        <v>92</v>
      </c>
      <c r="B19" s="75" t="s">
        <v>93</v>
      </c>
      <c r="L19" s="128" t="s">
        <v>470</v>
      </c>
      <c r="M19" s="127">
        <v>52140217</v>
      </c>
    </row>
    <row r="20" spans="1:13" ht="17.25" thickBot="1" x14ac:dyDescent="0.3">
      <c r="A20" s="37" t="s">
        <v>94</v>
      </c>
      <c r="B20" s="75" t="s">
        <v>91</v>
      </c>
      <c r="L20" s="128" t="s">
        <v>471</v>
      </c>
      <c r="M20" s="127">
        <v>52140218</v>
      </c>
    </row>
    <row r="21" spans="1:13" ht="17.25" thickBot="1" x14ac:dyDescent="0.3">
      <c r="A21" s="37" t="s">
        <v>95</v>
      </c>
      <c r="B21" s="75" t="s">
        <v>96</v>
      </c>
      <c r="L21" s="128" t="s">
        <v>472</v>
      </c>
      <c r="M21" s="127">
        <v>52140219</v>
      </c>
    </row>
    <row r="22" spans="1:13" ht="17.25" thickBot="1" x14ac:dyDescent="0.3">
      <c r="A22" s="37" t="s">
        <v>97</v>
      </c>
      <c r="B22" s="75" t="s">
        <v>98</v>
      </c>
      <c r="L22" s="128" t="s">
        <v>473</v>
      </c>
      <c r="M22" s="127">
        <v>52140221</v>
      </c>
    </row>
    <row r="23" spans="1:13" ht="17.25" thickBot="1" x14ac:dyDescent="0.3">
      <c r="A23" s="37" t="s">
        <v>99</v>
      </c>
      <c r="B23" s="75" t="s">
        <v>100</v>
      </c>
      <c r="L23" s="128" t="s">
        <v>474</v>
      </c>
      <c r="M23" s="127">
        <v>52140222</v>
      </c>
    </row>
    <row r="24" spans="1:13" ht="17.25" thickBot="1" x14ac:dyDescent="0.3">
      <c r="A24" s="76" t="s">
        <v>101</v>
      </c>
      <c r="B24" s="77" t="s">
        <v>102</v>
      </c>
      <c r="L24" s="129" t="s">
        <v>475</v>
      </c>
      <c r="M24" s="127">
        <v>52140223</v>
      </c>
    </row>
    <row r="25" spans="1:13" ht="17.25" thickBot="1" x14ac:dyDescent="0.3">
      <c r="A25" s="37" t="s">
        <v>103</v>
      </c>
      <c r="B25" s="75" t="s">
        <v>104</v>
      </c>
      <c r="L25" s="129" t="s">
        <v>476</v>
      </c>
      <c r="M25" s="127">
        <v>52140224</v>
      </c>
    </row>
    <row r="26" spans="1:13" ht="17.25" thickBot="1" x14ac:dyDescent="0.3">
      <c r="A26" s="37" t="s">
        <v>105</v>
      </c>
      <c r="B26" s="75" t="s">
        <v>106</v>
      </c>
      <c r="L26" s="128" t="s">
        <v>477</v>
      </c>
      <c r="M26" s="127">
        <v>52140225</v>
      </c>
    </row>
    <row r="27" spans="1:13" ht="17.25" thickBot="1" x14ac:dyDescent="0.3">
      <c r="A27" s="37" t="s">
        <v>107</v>
      </c>
      <c r="B27" s="75" t="s">
        <v>108</v>
      </c>
      <c r="L27" s="128" t="s">
        <v>478</v>
      </c>
      <c r="M27" s="127">
        <v>52140226</v>
      </c>
    </row>
    <row r="28" spans="1:13" ht="17.25" thickBot="1" x14ac:dyDescent="0.3">
      <c r="A28" s="37" t="s">
        <v>109</v>
      </c>
      <c r="B28" s="75" t="s">
        <v>110</v>
      </c>
      <c r="L28" s="128" t="s">
        <v>479</v>
      </c>
      <c r="M28" s="127">
        <v>52140227</v>
      </c>
    </row>
    <row r="29" spans="1:13" ht="17.25" thickBot="1" x14ac:dyDescent="0.3">
      <c r="A29" s="37" t="s">
        <v>111</v>
      </c>
      <c r="B29" s="75" t="s">
        <v>112</v>
      </c>
      <c r="L29" s="128" t="s">
        <v>480</v>
      </c>
      <c r="M29" s="127">
        <v>52140228</v>
      </c>
    </row>
    <row r="30" spans="1:13" ht="17.25" thickBot="1" x14ac:dyDescent="0.3">
      <c r="A30" s="37" t="s">
        <v>113</v>
      </c>
      <c r="B30" s="75" t="s">
        <v>21</v>
      </c>
      <c r="L30" s="129" t="s">
        <v>481</v>
      </c>
      <c r="M30" s="127">
        <v>52140229</v>
      </c>
    </row>
    <row r="31" spans="1:13" ht="17.25" thickBot="1" x14ac:dyDescent="0.3">
      <c r="A31" s="37" t="s">
        <v>114</v>
      </c>
      <c r="B31" s="75" t="s">
        <v>115</v>
      </c>
      <c r="L31" s="129" t="s">
        <v>482</v>
      </c>
      <c r="M31" s="127">
        <v>52140230</v>
      </c>
    </row>
    <row r="32" spans="1:13" ht="17.25" thickBot="1" x14ac:dyDescent="0.3">
      <c r="A32" s="37" t="s">
        <v>116</v>
      </c>
      <c r="B32" s="75" t="s">
        <v>117</v>
      </c>
      <c r="L32" s="128" t="s">
        <v>483</v>
      </c>
      <c r="M32" s="127">
        <v>52140231</v>
      </c>
    </row>
    <row r="33" spans="1:13" ht="17.25" thickBot="1" x14ac:dyDescent="0.3">
      <c r="A33" s="37" t="s">
        <v>118</v>
      </c>
      <c r="B33" s="75" t="s">
        <v>119</v>
      </c>
      <c r="L33" s="128" t="s">
        <v>484</v>
      </c>
      <c r="M33" s="127">
        <v>52140232</v>
      </c>
    </row>
    <row r="34" spans="1:13" ht="17.25" thickBot="1" x14ac:dyDescent="0.3">
      <c r="A34" s="37" t="s">
        <v>120</v>
      </c>
      <c r="B34" s="75" t="s">
        <v>121</v>
      </c>
      <c r="L34" s="128" t="s">
        <v>485</v>
      </c>
      <c r="M34" s="127">
        <v>52140233</v>
      </c>
    </row>
    <row r="35" spans="1:13" ht="17.25" thickBot="1" x14ac:dyDescent="0.3">
      <c r="A35" s="76" t="s">
        <v>122</v>
      </c>
      <c r="B35" s="77" t="s">
        <v>123</v>
      </c>
      <c r="L35" s="128" t="s">
        <v>486</v>
      </c>
      <c r="M35" s="127">
        <v>52140234</v>
      </c>
    </row>
    <row r="36" spans="1:13" ht="17.25" thickBot="1" x14ac:dyDescent="0.3">
      <c r="A36" s="37" t="s">
        <v>124</v>
      </c>
      <c r="B36" s="75" t="s">
        <v>125</v>
      </c>
      <c r="L36" s="128" t="s">
        <v>487</v>
      </c>
      <c r="M36" s="127">
        <v>52140235</v>
      </c>
    </row>
    <row r="37" spans="1:13" ht="16.5" x14ac:dyDescent="0.25">
      <c r="A37" s="37" t="s">
        <v>126</v>
      </c>
      <c r="B37" s="75" t="s">
        <v>127</v>
      </c>
      <c r="L37" s="130" t="s">
        <v>488</v>
      </c>
      <c r="M37" s="131">
        <v>52140236</v>
      </c>
    </row>
    <row r="38" spans="1:13" x14ac:dyDescent="0.25">
      <c r="A38" s="37" t="s">
        <v>128</v>
      </c>
      <c r="B38" s="75" t="s">
        <v>129</v>
      </c>
    </row>
    <row r="39" spans="1:13" x14ac:dyDescent="0.25">
      <c r="A39" s="37" t="s">
        <v>130</v>
      </c>
      <c r="B39" s="75" t="s">
        <v>131</v>
      </c>
    </row>
    <row r="40" spans="1:13" x14ac:dyDescent="0.25">
      <c r="A40" s="37" t="s">
        <v>132</v>
      </c>
      <c r="B40" s="75" t="s">
        <v>133</v>
      </c>
    </row>
    <row r="41" spans="1:13" x14ac:dyDescent="0.25">
      <c r="A41" s="37" t="s">
        <v>134</v>
      </c>
      <c r="B41" s="75" t="s">
        <v>135</v>
      </c>
    </row>
    <row r="42" spans="1:13" x14ac:dyDescent="0.25">
      <c r="A42" s="37" t="s">
        <v>136</v>
      </c>
      <c r="B42" s="75" t="s">
        <v>137</v>
      </c>
    </row>
    <row r="43" spans="1:13" x14ac:dyDescent="0.25">
      <c r="A43" s="37" t="s">
        <v>138</v>
      </c>
      <c r="B43" s="75" t="s">
        <v>139</v>
      </c>
    </row>
    <row r="44" spans="1:13" x14ac:dyDescent="0.25">
      <c r="A44" s="37" t="s">
        <v>140</v>
      </c>
      <c r="B44" s="75" t="s">
        <v>141</v>
      </c>
    </row>
    <row r="45" spans="1:13" x14ac:dyDescent="0.25">
      <c r="A45" s="37" t="s">
        <v>142</v>
      </c>
      <c r="B45" s="75" t="s">
        <v>143</v>
      </c>
      <c r="D45" s="20" t="s">
        <v>26</v>
      </c>
    </row>
    <row r="46" spans="1:13" x14ac:dyDescent="0.25">
      <c r="A46" s="37" t="s">
        <v>144</v>
      </c>
      <c r="B46" s="75" t="s">
        <v>145</v>
      </c>
    </row>
    <row r="47" spans="1:13" x14ac:dyDescent="0.25">
      <c r="A47" s="37" t="s">
        <v>146</v>
      </c>
      <c r="B47" s="75" t="s">
        <v>147</v>
      </c>
    </row>
    <row r="48" spans="1:13" x14ac:dyDescent="0.25">
      <c r="A48" s="37" t="s">
        <v>148</v>
      </c>
      <c r="B48" s="75" t="s">
        <v>149</v>
      </c>
    </row>
    <row r="49" spans="1:2" x14ac:dyDescent="0.25">
      <c r="A49" s="37" t="s">
        <v>150</v>
      </c>
      <c r="B49" s="75" t="s">
        <v>151</v>
      </c>
    </row>
    <row r="50" spans="1:2" x14ac:dyDescent="0.25">
      <c r="A50" s="37" t="s">
        <v>152</v>
      </c>
      <c r="B50" s="75" t="s">
        <v>153</v>
      </c>
    </row>
    <row r="51" spans="1:2" x14ac:dyDescent="0.25">
      <c r="A51" s="37" t="s">
        <v>154</v>
      </c>
      <c r="B51" s="75" t="s">
        <v>155</v>
      </c>
    </row>
    <row r="52" spans="1:2" x14ac:dyDescent="0.25">
      <c r="A52" s="37" t="s">
        <v>156</v>
      </c>
      <c r="B52" s="75" t="s">
        <v>157</v>
      </c>
    </row>
    <row r="53" spans="1:2" x14ac:dyDescent="0.25">
      <c r="A53" s="76" t="s">
        <v>158</v>
      </c>
      <c r="B53" s="77" t="s">
        <v>159</v>
      </c>
    </row>
    <row r="54" spans="1:2" x14ac:dyDescent="0.25">
      <c r="A54" s="37" t="s">
        <v>160</v>
      </c>
      <c r="B54" s="75" t="s">
        <v>161</v>
      </c>
    </row>
    <row r="55" spans="1:2" x14ac:dyDescent="0.25">
      <c r="A55" s="37" t="s">
        <v>162</v>
      </c>
      <c r="B55" s="75" t="s">
        <v>163</v>
      </c>
    </row>
    <row r="56" spans="1:2" ht="26.25" x14ac:dyDescent="0.25">
      <c r="A56" s="37" t="s">
        <v>164</v>
      </c>
      <c r="B56" s="75" t="s">
        <v>165</v>
      </c>
    </row>
    <row r="57" spans="1:2" x14ac:dyDescent="0.25">
      <c r="A57" s="79" t="s">
        <v>166</v>
      </c>
      <c r="B57" s="80" t="s">
        <v>167</v>
      </c>
    </row>
    <row r="58" spans="1:2" x14ac:dyDescent="0.25">
      <c r="A58" s="37" t="s">
        <v>168</v>
      </c>
      <c r="B58" s="75" t="s">
        <v>169</v>
      </c>
    </row>
    <row r="59" spans="1:2" x14ac:dyDescent="0.25">
      <c r="A59" s="37" t="s">
        <v>170</v>
      </c>
      <c r="B59" s="75" t="s">
        <v>171</v>
      </c>
    </row>
    <row r="60" spans="1:2" x14ac:dyDescent="0.25">
      <c r="A60" s="37" t="s">
        <v>172</v>
      </c>
      <c r="B60" s="75" t="s">
        <v>169</v>
      </c>
    </row>
    <row r="61" spans="1:2" x14ac:dyDescent="0.25">
      <c r="A61" s="37" t="s">
        <v>173</v>
      </c>
      <c r="B61" s="75" t="s">
        <v>174</v>
      </c>
    </row>
    <row r="62" spans="1:2" x14ac:dyDescent="0.25">
      <c r="A62" s="37" t="s">
        <v>175</v>
      </c>
      <c r="B62" s="75" t="s">
        <v>176</v>
      </c>
    </row>
    <row r="63" spans="1:2" x14ac:dyDescent="0.25">
      <c r="A63" s="37" t="s">
        <v>177</v>
      </c>
      <c r="B63" s="75" t="s">
        <v>178</v>
      </c>
    </row>
    <row r="64" spans="1:2" x14ac:dyDescent="0.25">
      <c r="A64" s="37" t="s">
        <v>179</v>
      </c>
      <c r="B64" s="75" t="s">
        <v>180</v>
      </c>
    </row>
    <row r="65" spans="1:2" x14ac:dyDescent="0.25">
      <c r="A65" s="37" t="s">
        <v>181</v>
      </c>
      <c r="B65" s="75" t="s">
        <v>182</v>
      </c>
    </row>
    <row r="66" spans="1:2" x14ac:dyDescent="0.25">
      <c r="A66" s="37" t="s">
        <v>183</v>
      </c>
      <c r="B66" s="75" t="s">
        <v>184</v>
      </c>
    </row>
    <row r="67" spans="1:2" x14ac:dyDescent="0.25">
      <c r="A67" s="37" t="s">
        <v>185</v>
      </c>
      <c r="B67" s="75" t="s">
        <v>186</v>
      </c>
    </row>
    <row r="68" spans="1:2" x14ac:dyDescent="0.25">
      <c r="A68" s="37" t="s">
        <v>187</v>
      </c>
      <c r="B68" s="75" t="s">
        <v>188</v>
      </c>
    </row>
    <row r="69" spans="1:2" x14ac:dyDescent="0.25">
      <c r="A69" s="37" t="s">
        <v>189</v>
      </c>
      <c r="B69" s="75" t="s">
        <v>190</v>
      </c>
    </row>
    <row r="70" spans="1:2" x14ac:dyDescent="0.25">
      <c r="A70" s="37" t="s">
        <v>191</v>
      </c>
      <c r="B70" s="75" t="s">
        <v>192</v>
      </c>
    </row>
    <row r="71" spans="1:2" x14ac:dyDescent="0.25">
      <c r="A71" s="37" t="s">
        <v>193</v>
      </c>
      <c r="B71" s="75" t="s">
        <v>194</v>
      </c>
    </row>
    <row r="72" spans="1:2" x14ac:dyDescent="0.25">
      <c r="A72" s="76" t="s">
        <v>195</v>
      </c>
      <c r="B72" s="77" t="s">
        <v>196</v>
      </c>
    </row>
    <row r="73" spans="1:2" x14ac:dyDescent="0.25">
      <c r="A73" s="37" t="s">
        <v>197</v>
      </c>
      <c r="B73" s="75" t="s">
        <v>198</v>
      </c>
    </row>
    <row r="74" spans="1:2" x14ac:dyDescent="0.25">
      <c r="A74" s="37" t="s">
        <v>199</v>
      </c>
      <c r="B74" s="75" t="s">
        <v>200</v>
      </c>
    </row>
    <row r="75" spans="1:2" x14ac:dyDescent="0.25">
      <c r="A75" s="37" t="s">
        <v>201</v>
      </c>
      <c r="B75" s="75" t="s">
        <v>202</v>
      </c>
    </row>
    <row r="76" spans="1:2" x14ac:dyDescent="0.25">
      <c r="A76" s="37" t="s">
        <v>203</v>
      </c>
      <c r="B76" s="75" t="s">
        <v>204</v>
      </c>
    </row>
    <row r="77" spans="1:2" x14ac:dyDescent="0.25">
      <c r="A77" s="37" t="s">
        <v>205</v>
      </c>
      <c r="B77" s="75" t="s">
        <v>206</v>
      </c>
    </row>
    <row r="78" spans="1:2" x14ac:dyDescent="0.25">
      <c r="A78" s="37" t="s">
        <v>207</v>
      </c>
      <c r="B78" s="75" t="s">
        <v>208</v>
      </c>
    </row>
    <row r="79" spans="1:2" x14ac:dyDescent="0.25">
      <c r="A79" s="37" t="s">
        <v>209</v>
      </c>
      <c r="B79" s="75" t="s">
        <v>210</v>
      </c>
    </row>
    <row r="80" spans="1:2" x14ac:dyDescent="0.25">
      <c r="A80" s="37" t="s">
        <v>211</v>
      </c>
      <c r="B80" s="75" t="s">
        <v>212</v>
      </c>
    </row>
    <row r="81" spans="1:2" ht="26.25" x14ac:dyDescent="0.25">
      <c r="A81" s="37" t="s">
        <v>213</v>
      </c>
      <c r="B81" s="75" t="s">
        <v>214</v>
      </c>
    </row>
    <row r="82" spans="1:2" ht="26.25" x14ac:dyDescent="0.25">
      <c r="A82" s="37" t="s">
        <v>215</v>
      </c>
      <c r="B82" s="75" t="s">
        <v>216</v>
      </c>
    </row>
    <row r="83" spans="1:2" x14ac:dyDescent="0.25">
      <c r="A83" s="37" t="s">
        <v>217</v>
      </c>
      <c r="B83" s="75" t="s">
        <v>218</v>
      </c>
    </row>
    <row r="84" spans="1:2" ht="26.25" x14ac:dyDescent="0.25">
      <c r="A84" s="37" t="s">
        <v>219</v>
      </c>
      <c r="B84" s="75" t="s">
        <v>220</v>
      </c>
    </row>
    <row r="85" spans="1:2" ht="26.25" x14ac:dyDescent="0.25">
      <c r="A85" s="37" t="s">
        <v>221</v>
      </c>
      <c r="B85" s="75" t="s">
        <v>222</v>
      </c>
    </row>
    <row r="86" spans="1:2" x14ac:dyDescent="0.25">
      <c r="A86" s="37" t="s">
        <v>223</v>
      </c>
      <c r="B86" s="75" t="s">
        <v>224</v>
      </c>
    </row>
    <row r="87" spans="1:2" x14ac:dyDescent="0.25">
      <c r="A87" s="37" t="s">
        <v>225</v>
      </c>
      <c r="B87" s="75" t="s">
        <v>226</v>
      </c>
    </row>
    <row r="88" spans="1:2" x14ac:dyDescent="0.25">
      <c r="A88" s="37" t="s">
        <v>227</v>
      </c>
      <c r="B88" s="75" t="s">
        <v>228</v>
      </c>
    </row>
    <row r="89" spans="1:2" x14ac:dyDescent="0.25">
      <c r="A89" s="37" t="s">
        <v>229</v>
      </c>
      <c r="B89" s="75" t="s">
        <v>230</v>
      </c>
    </row>
    <row r="90" spans="1:2" x14ac:dyDescent="0.25">
      <c r="A90" s="37" t="s">
        <v>231</v>
      </c>
      <c r="B90" s="75" t="s">
        <v>232</v>
      </c>
    </row>
    <row r="91" spans="1:2" x14ac:dyDescent="0.25">
      <c r="A91" s="37" t="s">
        <v>233</v>
      </c>
      <c r="B91" s="75" t="s">
        <v>234</v>
      </c>
    </row>
    <row r="92" spans="1:2" x14ac:dyDescent="0.25">
      <c r="A92" s="37" t="s">
        <v>235</v>
      </c>
      <c r="B92" s="75" t="s">
        <v>236</v>
      </c>
    </row>
    <row r="93" spans="1:2" x14ac:dyDescent="0.25">
      <c r="A93" s="37" t="s">
        <v>237</v>
      </c>
      <c r="B93" s="75" t="s">
        <v>238</v>
      </c>
    </row>
    <row r="94" spans="1:2" x14ac:dyDescent="0.25">
      <c r="A94" s="37" t="s">
        <v>239</v>
      </c>
      <c r="B94" s="75" t="s">
        <v>240</v>
      </c>
    </row>
    <row r="95" spans="1:2" x14ac:dyDescent="0.25">
      <c r="A95" s="37" t="s">
        <v>241</v>
      </c>
      <c r="B95" s="75" t="s">
        <v>242</v>
      </c>
    </row>
    <row r="96" spans="1:2" x14ac:dyDescent="0.25">
      <c r="A96" s="37" t="s">
        <v>243</v>
      </c>
      <c r="B96" s="75" t="s">
        <v>244</v>
      </c>
    </row>
    <row r="97" spans="1:2" x14ac:dyDescent="0.25">
      <c r="A97" s="37" t="s">
        <v>245</v>
      </c>
      <c r="B97" s="75" t="s">
        <v>246</v>
      </c>
    </row>
    <row r="98" spans="1:2" x14ac:dyDescent="0.25">
      <c r="A98" s="37" t="s">
        <v>247</v>
      </c>
      <c r="B98" s="75" t="s">
        <v>248</v>
      </c>
    </row>
    <row r="99" spans="1:2" x14ac:dyDescent="0.25">
      <c r="A99" s="37" t="s">
        <v>249</v>
      </c>
      <c r="B99" s="75" t="s">
        <v>250</v>
      </c>
    </row>
    <row r="100" spans="1:2" x14ac:dyDescent="0.25">
      <c r="A100" s="37" t="s">
        <v>251</v>
      </c>
      <c r="B100" s="75" t="s">
        <v>252</v>
      </c>
    </row>
    <row r="101" spans="1:2" x14ac:dyDescent="0.25">
      <c r="A101" s="37" t="s">
        <v>253</v>
      </c>
      <c r="B101" s="75" t="s">
        <v>254</v>
      </c>
    </row>
    <row r="102" spans="1:2" x14ac:dyDescent="0.25">
      <c r="A102" s="35" t="s">
        <v>30</v>
      </c>
      <c r="B102"/>
    </row>
    <row r="103" spans="1:2" x14ac:dyDescent="0.25">
      <c r="A103" s="36" t="s">
        <v>255</v>
      </c>
      <c r="B103" s="75" t="s">
        <v>256</v>
      </c>
    </row>
    <row r="104" spans="1:2" x14ac:dyDescent="0.25">
      <c r="A104" s="36" t="s">
        <v>257</v>
      </c>
      <c r="B104" s="75" t="s">
        <v>258</v>
      </c>
    </row>
    <row r="105" spans="1:2" x14ac:dyDescent="0.25">
      <c r="A105" s="36" t="s">
        <v>259</v>
      </c>
      <c r="B105" s="75" t="s">
        <v>260</v>
      </c>
    </row>
    <row r="106" spans="1:2" x14ac:dyDescent="0.25">
      <c r="A106" s="36" t="s">
        <v>261</v>
      </c>
      <c r="B106" s="75" t="s">
        <v>262</v>
      </c>
    </row>
    <row r="107" spans="1:2" x14ac:dyDescent="0.25">
      <c r="A107" s="36" t="s">
        <v>263</v>
      </c>
      <c r="B107" s="75" t="s">
        <v>264</v>
      </c>
    </row>
    <row r="108" spans="1:2" x14ac:dyDescent="0.25">
      <c r="A108" s="36" t="s">
        <v>265</v>
      </c>
      <c r="B108" s="75" t="s">
        <v>266</v>
      </c>
    </row>
    <row r="109" spans="1:2" x14ac:dyDescent="0.25">
      <c r="A109" s="36" t="s">
        <v>267</v>
      </c>
      <c r="B109" s="75" t="s">
        <v>268</v>
      </c>
    </row>
    <row r="110" spans="1:2" x14ac:dyDescent="0.25">
      <c r="A110" s="36" t="s">
        <v>269</v>
      </c>
      <c r="B110" s="75" t="s">
        <v>270</v>
      </c>
    </row>
    <row r="111" spans="1:2" x14ac:dyDescent="0.25">
      <c r="A111" s="36" t="s">
        <v>271</v>
      </c>
      <c r="B111" s="75" t="s">
        <v>272</v>
      </c>
    </row>
    <row r="112" spans="1:2" x14ac:dyDescent="0.25">
      <c r="A112" s="36" t="s">
        <v>273</v>
      </c>
      <c r="B112" s="75" t="s">
        <v>274</v>
      </c>
    </row>
    <row r="113" spans="1:2" x14ac:dyDescent="0.25">
      <c r="A113" s="36" t="s">
        <v>275</v>
      </c>
      <c r="B113" s="75" t="s">
        <v>276</v>
      </c>
    </row>
    <row r="114" spans="1:2" x14ac:dyDescent="0.25">
      <c r="A114" s="36" t="s">
        <v>277</v>
      </c>
      <c r="B114" s="75" t="s">
        <v>278</v>
      </c>
    </row>
    <row r="115" spans="1:2" x14ac:dyDescent="0.25">
      <c r="A115" s="36" t="s">
        <v>279</v>
      </c>
      <c r="B115" s="75" t="s">
        <v>280</v>
      </c>
    </row>
    <row r="116" spans="1:2" x14ac:dyDescent="0.25">
      <c r="A116" s="35" t="s">
        <v>31</v>
      </c>
      <c r="B116"/>
    </row>
    <row r="117" spans="1:2" x14ac:dyDescent="0.25">
      <c r="A117" s="36" t="s">
        <v>281</v>
      </c>
      <c r="B117" s="75" t="s">
        <v>282</v>
      </c>
    </row>
    <row r="118" spans="1:2" x14ac:dyDescent="0.25">
      <c r="A118" s="36" t="s">
        <v>283</v>
      </c>
      <c r="B118" s="75" t="s">
        <v>284</v>
      </c>
    </row>
    <row r="119" spans="1:2" x14ac:dyDescent="0.25">
      <c r="A119" s="36" t="s">
        <v>285</v>
      </c>
      <c r="B119" s="75" t="s">
        <v>286</v>
      </c>
    </row>
    <row r="120" spans="1:2" x14ac:dyDescent="0.25">
      <c r="A120" s="36" t="s">
        <v>287</v>
      </c>
      <c r="B120" s="75" t="s">
        <v>288</v>
      </c>
    </row>
    <row r="121" spans="1:2" x14ac:dyDescent="0.25">
      <c r="A121" s="36" t="s">
        <v>289</v>
      </c>
      <c r="B121" s="75" t="s">
        <v>290</v>
      </c>
    </row>
    <row r="122" spans="1:2" x14ac:dyDescent="0.25">
      <c r="A122" s="36" t="s">
        <v>291</v>
      </c>
      <c r="B122" s="75" t="s">
        <v>292</v>
      </c>
    </row>
    <row r="123" spans="1:2" x14ac:dyDescent="0.25">
      <c r="A123" s="36" t="s">
        <v>293</v>
      </c>
      <c r="B123" s="75" t="s">
        <v>294</v>
      </c>
    </row>
    <row r="124" spans="1:2" x14ac:dyDescent="0.25">
      <c r="A124" s="36" t="s">
        <v>295</v>
      </c>
      <c r="B124" s="75" t="s">
        <v>296</v>
      </c>
    </row>
    <row r="125" spans="1:2" x14ac:dyDescent="0.25">
      <c r="A125" s="36" t="s">
        <v>297</v>
      </c>
      <c r="B125" s="75" t="s">
        <v>298</v>
      </c>
    </row>
    <row r="126" spans="1:2" x14ac:dyDescent="0.25">
      <c r="A126" s="36" t="s">
        <v>299</v>
      </c>
      <c r="B126" s="75" t="s">
        <v>300</v>
      </c>
    </row>
    <row r="127" spans="1:2" x14ac:dyDescent="0.25">
      <c r="A127" s="36" t="s">
        <v>301</v>
      </c>
      <c r="B127" s="75" t="s">
        <v>302</v>
      </c>
    </row>
    <row r="128" spans="1:2" x14ac:dyDescent="0.25">
      <c r="A128" s="36" t="s">
        <v>303</v>
      </c>
      <c r="B128" s="75" t="s">
        <v>304</v>
      </c>
    </row>
    <row r="129" spans="1:2" x14ac:dyDescent="0.25">
      <c r="A129" s="36" t="s">
        <v>305</v>
      </c>
      <c r="B129" s="75" t="s">
        <v>306</v>
      </c>
    </row>
    <row r="130" spans="1:2" x14ac:dyDescent="0.25">
      <c r="A130" s="36" t="s">
        <v>307</v>
      </c>
      <c r="B130" s="75" t="s">
        <v>308</v>
      </c>
    </row>
    <row r="131" spans="1:2" x14ac:dyDescent="0.25">
      <c r="A131" s="36" t="s">
        <v>309</v>
      </c>
      <c r="B131" s="75" t="s">
        <v>310</v>
      </c>
    </row>
    <row r="132" spans="1:2" x14ac:dyDescent="0.25">
      <c r="A132" s="36" t="s">
        <v>311</v>
      </c>
      <c r="B132" s="75" t="s">
        <v>312</v>
      </c>
    </row>
    <row r="133" spans="1:2" x14ac:dyDescent="0.25">
      <c r="A133" s="81" t="s">
        <v>313</v>
      </c>
      <c r="B133" s="82" t="s">
        <v>314</v>
      </c>
    </row>
    <row r="134" spans="1:2" x14ac:dyDescent="0.25">
      <c r="A134" s="35" t="s">
        <v>32</v>
      </c>
      <c r="B134"/>
    </row>
    <row r="135" spans="1:2" x14ac:dyDescent="0.25">
      <c r="A135" s="36" t="s">
        <v>315</v>
      </c>
      <c r="B135" s="75" t="s">
        <v>316</v>
      </c>
    </row>
    <row r="136" spans="1:2" x14ac:dyDescent="0.25">
      <c r="A136" s="36" t="s">
        <v>317</v>
      </c>
      <c r="B136" s="75" t="s">
        <v>318</v>
      </c>
    </row>
    <row r="137" spans="1:2" x14ac:dyDescent="0.25">
      <c r="A137" s="36" t="s">
        <v>319</v>
      </c>
      <c r="B137" s="75" t="s">
        <v>320</v>
      </c>
    </row>
    <row r="138" spans="1:2" x14ac:dyDescent="0.25">
      <c r="A138" s="36" t="s">
        <v>321</v>
      </c>
      <c r="B138" s="75" t="s">
        <v>322</v>
      </c>
    </row>
    <row r="139" spans="1:2" x14ac:dyDescent="0.25">
      <c r="A139" s="35" t="s">
        <v>33</v>
      </c>
      <c r="B139"/>
    </row>
    <row r="140" spans="1:2" x14ac:dyDescent="0.25">
      <c r="A140" s="36" t="s">
        <v>323</v>
      </c>
      <c r="B140" s="75" t="s">
        <v>324</v>
      </c>
    </row>
    <row r="141" spans="1:2" x14ac:dyDescent="0.25">
      <c r="A141" s="36" t="s">
        <v>325</v>
      </c>
      <c r="B141" s="75" t="s">
        <v>326</v>
      </c>
    </row>
    <row r="142" spans="1:2" x14ac:dyDescent="0.25">
      <c r="A142" s="36" t="s">
        <v>327</v>
      </c>
      <c r="B142" s="75" t="s">
        <v>328</v>
      </c>
    </row>
    <row r="143" spans="1:2" x14ac:dyDescent="0.25">
      <c r="A143" s="36" t="s">
        <v>329</v>
      </c>
      <c r="B143" s="75" t="s">
        <v>330</v>
      </c>
    </row>
    <row r="144" spans="1:2" x14ac:dyDescent="0.25">
      <c r="A144" s="36" t="s">
        <v>331</v>
      </c>
      <c r="B144" s="75" t="s">
        <v>332</v>
      </c>
    </row>
    <row r="145" spans="1:2" x14ac:dyDescent="0.25">
      <c r="A145" s="36" t="s">
        <v>333</v>
      </c>
      <c r="B145" s="75" t="s">
        <v>334</v>
      </c>
    </row>
    <row r="146" spans="1:2" x14ac:dyDescent="0.25">
      <c r="A146" s="36" t="s">
        <v>335</v>
      </c>
      <c r="B146" s="75" t="s">
        <v>336</v>
      </c>
    </row>
    <row r="147" spans="1:2" x14ac:dyDescent="0.25">
      <c r="A147" s="36" t="s">
        <v>337</v>
      </c>
      <c r="B147" s="75" t="s">
        <v>338</v>
      </c>
    </row>
    <row r="148" spans="1:2" x14ac:dyDescent="0.25">
      <c r="A148" s="36" t="s">
        <v>339</v>
      </c>
      <c r="B148" s="75" t="s">
        <v>340</v>
      </c>
    </row>
    <row r="149" spans="1:2" x14ac:dyDescent="0.25">
      <c r="A149" s="36" t="s">
        <v>341</v>
      </c>
      <c r="B149" s="75" t="s">
        <v>342</v>
      </c>
    </row>
    <row r="150" spans="1:2" x14ac:dyDescent="0.25">
      <c r="A150" s="36" t="s">
        <v>343</v>
      </c>
      <c r="B150" s="75" t="s">
        <v>344</v>
      </c>
    </row>
    <row r="151" spans="1:2" x14ac:dyDescent="0.25">
      <c r="A151" s="36" t="s">
        <v>345</v>
      </c>
      <c r="B151" s="75" t="s">
        <v>346</v>
      </c>
    </row>
    <row r="152" spans="1:2" x14ac:dyDescent="0.25">
      <c r="A152" s="36" t="s">
        <v>347</v>
      </c>
      <c r="B152" s="75" t="s">
        <v>348</v>
      </c>
    </row>
    <row r="153" spans="1:2" x14ac:dyDescent="0.25">
      <c r="A153" s="36" t="s">
        <v>349</v>
      </c>
      <c r="B153" s="75" t="s">
        <v>350</v>
      </c>
    </row>
    <row r="154" spans="1:2" x14ac:dyDescent="0.25">
      <c r="A154" s="36" t="s">
        <v>351</v>
      </c>
      <c r="B154" s="75" t="s">
        <v>352</v>
      </c>
    </row>
    <row r="155" spans="1:2" x14ac:dyDescent="0.25">
      <c r="A155" s="36" t="s">
        <v>353</v>
      </c>
      <c r="B155" s="75" t="s">
        <v>354</v>
      </c>
    </row>
    <row r="156" spans="1:2" x14ac:dyDescent="0.25">
      <c r="A156" s="36" t="s">
        <v>355</v>
      </c>
      <c r="B156" s="75" t="s">
        <v>356</v>
      </c>
    </row>
    <row r="157" spans="1:2" x14ac:dyDescent="0.25">
      <c r="A157" s="36" t="s">
        <v>357</v>
      </c>
      <c r="B157" s="75" t="s">
        <v>358</v>
      </c>
    </row>
    <row r="158" spans="1:2" x14ac:dyDescent="0.25">
      <c r="A158" s="81" t="s">
        <v>359</v>
      </c>
      <c r="B158" s="77" t="s">
        <v>360</v>
      </c>
    </row>
    <row r="159" spans="1:2" x14ac:dyDescent="0.25">
      <c r="A159" s="36" t="s">
        <v>361</v>
      </c>
      <c r="B159" s="75" t="s">
        <v>362</v>
      </c>
    </row>
    <row r="160" spans="1:2" x14ac:dyDescent="0.25">
      <c r="A160" s="36" t="s">
        <v>363</v>
      </c>
      <c r="B160" s="75" t="s">
        <v>364</v>
      </c>
    </row>
    <row r="161" spans="1:2" x14ac:dyDescent="0.25">
      <c r="A161" s="36" t="s">
        <v>365</v>
      </c>
      <c r="B161" s="75" t="s">
        <v>366</v>
      </c>
    </row>
    <row r="162" spans="1:2" x14ac:dyDescent="0.25">
      <c r="A162" s="36" t="s">
        <v>367</v>
      </c>
      <c r="B162" s="75" t="s">
        <v>368</v>
      </c>
    </row>
    <row r="163" spans="1:2" x14ac:dyDescent="0.25">
      <c r="A163" s="36" t="s">
        <v>369</v>
      </c>
      <c r="B163" s="75" t="s">
        <v>370</v>
      </c>
    </row>
    <row r="164" spans="1:2" x14ac:dyDescent="0.25">
      <c r="A164" s="36" t="s">
        <v>371</v>
      </c>
      <c r="B164" s="75" t="s">
        <v>372</v>
      </c>
    </row>
    <row r="165" spans="1:2" x14ac:dyDescent="0.25">
      <c r="A165" s="36" t="s">
        <v>373</v>
      </c>
      <c r="B165" s="75" t="s">
        <v>374</v>
      </c>
    </row>
    <row r="166" spans="1:2" x14ac:dyDescent="0.25">
      <c r="A166" s="36" t="s">
        <v>375</v>
      </c>
      <c r="B166" s="75" t="s">
        <v>376</v>
      </c>
    </row>
    <row r="167" spans="1:2" x14ac:dyDescent="0.25">
      <c r="A167" s="36" t="s">
        <v>377</v>
      </c>
      <c r="B167" s="75" t="s">
        <v>378</v>
      </c>
    </row>
    <row r="168" spans="1:2" x14ac:dyDescent="0.25">
      <c r="A168" s="36" t="s">
        <v>379</v>
      </c>
      <c r="B168" s="75" t="s">
        <v>380</v>
      </c>
    </row>
    <row r="169" spans="1:2" x14ac:dyDescent="0.25">
      <c r="A169" s="36" t="s">
        <v>381</v>
      </c>
      <c r="B169" s="75" t="s">
        <v>382</v>
      </c>
    </row>
    <row r="170" spans="1:2" x14ac:dyDescent="0.25">
      <c r="A170" s="83" t="s">
        <v>383</v>
      </c>
      <c r="B170" s="84" t="s">
        <v>384</v>
      </c>
    </row>
    <row r="171" spans="1:2" x14ac:dyDescent="0.25">
      <c r="A171" s="36" t="s">
        <v>385</v>
      </c>
      <c r="B171" s="75" t="s">
        <v>386</v>
      </c>
    </row>
    <row r="172" spans="1:2" x14ac:dyDescent="0.25">
      <c r="A172" s="36" t="s">
        <v>387</v>
      </c>
      <c r="B172" s="75" t="s">
        <v>388</v>
      </c>
    </row>
    <row r="173" spans="1:2" x14ac:dyDescent="0.25">
      <c r="A173" s="36" t="s">
        <v>389</v>
      </c>
      <c r="B173" s="75" t="s">
        <v>390</v>
      </c>
    </row>
    <row r="174" spans="1:2" x14ac:dyDescent="0.25">
      <c r="A174" s="36" t="s">
        <v>391</v>
      </c>
      <c r="B174" s="75" t="s">
        <v>392</v>
      </c>
    </row>
    <row r="175" spans="1:2" x14ac:dyDescent="0.25">
      <c r="A175" s="36" t="s">
        <v>393</v>
      </c>
      <c r="B175" s="75" t="s">
        <v>394</v>
      </c>
    </row>
    <row r="176" spans="1:2" x14ac:dyDescent="0.25">
      <c r="A176" s="36" t="s">
        <v>395</v>
      </c>
      <c r="B176" s="75" t="s">
        <v>396</v>
      </c>
    </row>
    <row r="177" spans="1:2" x14ac:dyDescent="0.25">
      <c r="A177" s="36" t="s">
        <v>397</v>
      </c>
      <c r="B177" s="75" t="s">
        <v>398</v>
      </c>
    </row>
    <row r="178" spans="1:2" x14ac:dyDescent="0.25">
      <c r="A178" s="36" t="s">
        <v>399</v>
      </c>
      <c r="B178" s="75" t="s">
        <v>400</v>
      </c>
    </row>
    <row r="179" spans="1:2" x14ac:dyDescent="0.25">
      <c r="A179" s="36" t="s">
        <v>401</v>
      </c>
      <c r="B179" s="75" t="s">
        <v>402</v>
      </c>
    </row>
    <row r="180" spans="1:2" x14ac:dyDescent="0.25">
      <c r="A180" s="36" t="s">
        <v>403</v>
      </c>
      <c r="B180" s="75" t="s">
        <v>404</v>
      </c>
    </row>
    <row r="181" spans="1:2" x14ac:dyDescent="0.25">
      <c r="A181" s="36" t="s">
        <v>405</v>
      </c>
      <c r="B181" s="75" t="s">
        <v>406</v>
      </c>
    </row>
    <row r="182" spans="1:2" x14ac:dyDescent="0.25">
      <c r="A182" s="36" t="s">
        <v>407</v>
      </c>
      <c r="B182" s="75" t="s">
        <v>408</v>
      </c>
    </row>
    <row r="183" spans="1:2" x14ac:dyDescent="0.25">
      <c r="A183" s="36" t="s">
        <v>409</v>
      </c>
      <c r="B183" s="75" t="s">
        <v>410</v>
      </c>
    </row>
    <row r="184" spans="1:2" x14ac:dyDescent="0.25">
      <c r="A184" s="36" t="s">
        <v>411</v>
      </c>
      <c r="B184" s="75" t="s">
        <v>412</v>
      </c>
    </row>
    <row r="185" spans="1:2" x14ac:dyDescent="0.25">
      <c r="A185" s="36" t="s">
        <v>413</v>
      </c>
      <c r="B185" s="75" t="s">
        <v>414</v>
      </c>
    </row>
    <row r="186" spans="1:2" x14ac:dyDescent="0.25">
      <c r="A186" s="36" t="s">
        <v>415</v>
      </c>
      <c r="B186" s="75" t="s">
        <v>416</v>
      </c>
    </row>
    <row r="187" spans="1:2" x14ac:dyDescent="0.25">
      <c r="A187" s="35" t="s">
        <v>34</v>
      </c>
      <c r="B187"/>
    </row>
    <row r="188" spans="1:2" x14ac:dyDescent="0.25">
      <c r="A188" s="36" t="s">
        <v>417</v>
      </c>
      <c r="B188" s="75" t="s">
        <v>418</v>
      </c>
    </row>
    <row r="189" spans="1:2" x14ac:dyDescent="0.25">
      <c r="A189" s="36" t="s">
        <v>419</v>
      </c>
      <c r="B189" s="75" t="s">
        <v>420</v>
      </c>
    </row>
    <row r="190" spans="1:2" x14ac:dyDescent="0.25">
      <c r="A190" s="36" t="s">
        <v>421</v>
      </c>
      <c r="B190" s="75" t="s">
        <v>422</v>
      </c>
    </row>
    <row r="191" spans="1:2" x14ac:dyDescent="0.25">
      <c r="A191" s="36" t="s">
        <v>423</v>
      </c>
      <c r="B191" s="75" t="s">
        <v>424</v>
      </c>
    </row>
    <row r="192" spans="1:2" x14ac:dyDescent="0.25">
      <c r="A192" s="36" t="s">
        <v>425</v>
      </c>
      <c r="B192" s="75" t="s">
        <v>426</v>
      </c>
    </row>
    <row r="193" spans="1:2" x14ac:dyDescent="0.25">
      <c r="A193" s="36" t="s">
        <v>427</v>
      </c>
      <c r="B193" s="75" t="s">
        <v>428</v>
      </c>
    </row>
    <row r="194" spans="1:2" x14ac:dyDescent="0.25">
      <c r="A194" s="36" t="s">
        <v>429</v>
      </c>
      <c r="B194" s="75" t="s">
        <v>430</v>
      </c>
    </row>
    <row r="195" spans="1:2" x14ac:dyDescent="0.25">
      <c r="A195" s="36" t="s">
        <v>431</v>
      </c>
      <c r="B195" s="75" t="s">
        <v>432</v>
      </c>
    </row>
    <row r="196" spans="1:2" x14ac:dyDescent="0.25">
      <c r="A196" s="36" t="s">
        <v>433</v>
      </c>
      <c r="B196" s="75" t="s">
        <v>434</v>
      </c>
    </row>
    <row r="197" spans="1:2" x14ac:dyDescent="0.25">
      <c r="A197" s="36" t="s">
        <v>435</v>
      </c>
      <c r="B197" s="75" t="s">
        <v>436</v>
      </c>
    </row>
    <row r="198" spans="1:2" x14ac:dyDescent="0.25">
      <c r="A198" s="36" t="s">
        <v>437</v>
      </c>
      <c r="B198" s="75" t="s">
        <v>438</v>
      </c>
    </row>
    <row r="199" spans="1:2" x14ac:dyDescent="0.25">
      <c r="A199" s="36" t="s">
        <v>439</v>
      </c>
      <c r="B199" s="75" t="s">
        <v>440</v>
      </c>
    </row>
    <row r="200" spans="1:2" x14ac:dyDescent="0.25">
      <c r="A200" s="36" t="s">
        <v>441</v>
      </c>
      <c r="B200" s="75" t="s">
        <v>442</v>
      </c>
    </row>
    <row r="201" spans="1:2" x14ac:dyDescent="0.25">
      <c r="A201" s="36" t="s">
        <v>443</v>
      </c>
      <c r="B201" s="75" t="s">
        <v>444</v>
      </c>
    </row>
    <row r="202" spans="1:2" x14ac:dyDescent="0.25">
      <c r="A202" s="36" t="s">
        <v>445</v>
      </c>
      <c r="B202" s="75" t="s">
        <v>446</v>
      </c>
    </row>
    <row r="203" spans="1:2" x14ac:dyDescent="0.25">
      <c r="A203" s="36" t="s">
        <v>447</v>
      </c>
      <c r="B203" s="75" t="s">
        <v>448</v>
      </c>
    </row>
    <row r="204" spans="1:2" ht="15.75" x14ac:dyDescent="0.25">
      <c r="A204" s="32"/>
    </row>
    <row r="205" spans="1:2" ht="15.75" x14ac:dyDescent="0.25">
      <c r="A205" s="34"/>
    </row>
    <row r="206" spans="1:2" ht="15.75" x14ac:dyDescent="0.25">
      <c r="A206" s="33"/>
    </row>
    <row r="207" spans="1:2" ht="15.75" x14ac:dyDescent="0.25">
      <c r="A207" s="32"/>
    </row>
    <row r="208" spans="1:2" ht="15.75" x14ac:dyDescent="0.25">
      <c r="A208" s="33"/>
    </row>
  </sheetData>
  <hyperlinks>
    <hyperlink ref="M25" r:id="rId1" location="CODE!#REF!" display="../../../../../Tai lieu/Chỉ tiêu tuyển sinh ĐH,CĐ,TCCN/Tong hop chi tieu ĐH 2017/Bieu mau dang ky chi tieu danh cho các truong Dai hoc/BIEU.PHULUC.DANGKYCHITIEU.DAIHOC.2017.xls - CODE!#REF!"/>
    <hyperlink ref="M30" r:id="rId2" location="CODE!#REF!" display="../../../../../Tai lieu/Chỉ tiêu tuyển sinh ĐH,CĐ,TCCN/Tong hop chi tieu ĐH 2017/Bieu mau dang ky chi tieu danh cho các truong Dai hoc/BIEU.PHULUC.DANGKYCHITIEU.DAIHOC.2017.xls - CODE!#REF!"/>
    <hyperlink ref="M31" r:id="rId3" location="CODE!#REF!" display="../../../../../Tai lieu/Chỉ tiêu tuyển sinh ĐH,CĐ,TCCN/Tong hop chi tieu ĐH 2017/Bieu mau dang ky chi tieu danh cho các truong Dai hoc/BIEU.PHULUC.DANGKYCHITIEU.DAIHOC.2017.xls - CODE!#REF!"/>
  </hyperlinks>
  <pageMargins left="0.7" right="0.7" top="0.75" bottom="0.75" header="0.3" footer="0.3"/>
  <pageSetup orientation="portrait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41</vt:i4>
      </vt:variant>
    </vt:vector>
  </HeadingPairs>
  <TitlesOfParts>
    <vt:vector size="50" baseType="lpstr">
      <vt:lpstr>Bia</vt:lpstr>
      <vt:lpstr>PL 1.1</vt:lpstr>
      <vt:lpstr>PL 1.2</vt:lpstr>
      <vt:lpstr>PL 1.3</vt:lpstr>
      <vt:lpstr>PL 1.4</vt:lpstr>
      <vt:lpstr>PL 1.5</vt:lpstr>
      <vt:lpstr>PL 2</vt:lpstr>
      <vt:lpstr>Sheet4</vt:lpstr>
      <vt:lpstr>CODE</vt:lpstr>
      <vt:lpstr>MaTS</vt:lpstr>
      <vt:lpstr>NganhChon</vt:lpstr>
      <vt:lpstr>NganhCQ</vt:lpstr>
      <vt:lpstr>NganhList</vt:lpstr>
      <vt:lpstr>NganhLT_VLVH</vt:lpstr>
      <vt:lpstr>NganhLTCQ</vt:lpstr>
      <vt:lpstr>PL01_1_01</vt:lpstr>
      <vt:lpstr>PL01_1_02</vt:lpstr>
      <vt:lpstr>PL01_1_03</vt:lpstr>
      <vt:lpstr>PL01_1_04</vt:lpstr>
      <vt:lpstr>PL01_1_05</vt:lpstr>
      <vt:lpstr>PL01_1_06</vt:lpstr>
      <vt:lpstr>PL01_1_07</vt:lpstr>
      <vt:lpstr>PL01_2_01</vt:lpstr>
      <vt:lpstr>PL01_2_02</vt:lpstr>
      <vt:lpstr>PL01_2_03</vt:lpstr>
      <vt:lpstr>PL01_2_04</vt:lpstr>
      <vt:lpstr>PL01_2_05</vt:lpstr>
      <vt:lpstr>PL01_2_06</vt:lpstr>
      <vt:lpstr>PL01_2_07</vt:lpstr>
      <vt:lpstr>PL01_3_01</vt:lpstr>
      <vt:lpstr>PL01_3_02</vt:lpstr>
      <vt:lpstr>PL01_3_03</vt:lpstr>
      <vt:lpstr>PL01_3_04</vt:lpstr>
      <vt:lpstr>PL01_3_05</vt:lpstr>
      <vt:lpstr>PL01_3_06</vt:lpstr>
      <vt:lpstr>PL01_3_07</vt:lpstr>
      <vt:lpstr>PL01_4_01</vt:lpstr>
      <vt:lpstr>PL01_5_01</vt:lpstr>
      <vt:lpstr>PL02_01</vt:lpstr>
      <vt:lpstr>PL02_02</vt:lpstr>
      <vt:lpstr>PL02_03</vt:lpstr>
      <vt:lpstr>PL02_04</vt:lpstr>
      <vt:lpstr>PL02_05</vt:lpstr>
      <vt:lpstr>PL02_06</vt:lpstr>
      <vt:lpstr>PL02_07</vt:lpstr>
      <vt:lpstr>Bia!Print_Area</vt:lpstr>
      <vt:lpstr>TenTruong</vt:lpstr>
      <vt:lpstr>THONG_TIN</vt:lpstr>
      <vt:lpstr>TRUONG_CHON</vt:lpstr>
      <vt:lpstr>TRUONG_LIST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Tuan Anh</dc:creator>
  <cp:lastModifiedBy>Windows User</cp:lastModifiedBy>
  <cp:lastPrinted>2017-01-16T05:04:52Z</cp:lastPrinted>
  <dcterms:created xsi:type="dcterms:W3CDTF">2016-01-17T01:12:39Z</dcterms:created>
  <dcterms:modified xsi:type="dcterms:W3CDTF">2017-01-19T04:12:11Z</dcterms:modified>
</cp:coreProperties>
</file>